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86" i="1"/>
  <c r="G85" s="1"/>
  <c r="H86"/>
  <c r="H85" s="1"/>
  <c r="F86"/>
  <c r="F85" s="1"/>
  <c r="G103"/>
  <c r="H103"/>
  <c r="F105"/>
  <c r="F104" s="1"/>
  <c r="F103" s="1"/>
  <c r="G116"/>
  <c r="H116"/>
  <c r="F116"/>
  <c r="G72"/>
  <c r="G67" s="1"/>
  <c r="G66" s="1"/>
  <c r="H72"/>
  <c r="H67" s="1"/>
  <c r="H66" s="1"/>
  <c r="G132"/>
  <c r="G131" s="1"/>
  <c r="G130" s="1"/>
  <c r="G129" s="1"/>
  <c r="G128" s="1"/>
  <c r="H132"/>
  <c r="H131" s="1"/>
  <c r="H130" s="1"/>
  <c r="H129" s="1"/>
  <c r="H128" s="1"/>
  <c r="F132"/>
  <c r="F131" s="1"/>
  <c r="F130" s="1"/>
  <c r="F129" s="1"/>
  <c r="F128" s="1"/>
  <c r="G112"/>
  <c r="H112"/>
  <c r="G29"/>
  <c r="G25" s="1"/>
  <c r="G24" s="1"/>
  <c r="G23" s="1"/>
  <c r="H29"/>
  <c r="H25" s="1"/>
  <c r="H24" s="1"/>
  <c r="H23" s="1"/>
  <c r="F29"/>
  <c r="F25" s="1"/>
  <c r="F24" s="1"/>
  <c r="G125"/>
  <c r="G124" s="1"/>
  <c r="H125"/>
  <c r="H124" s="1"/>
  <c r="F125"/>
  <c r="F124" s="1"/>
  <c r="G126"/>
  <c r="H126"/>
  <c r="F126"/>
  <c r="G121"/>
  <c r="G120" s="1"/>
  <c r="G119" s="1"/>
  <c r="H121"/>
  <c r="H120" s="1"/>
  <c r="H119" s="1"/>
  <c r="F121"/>
  <c r="F120" s="1"/>
  <c r="F119" s="1"/>
  <c r="G122"/>
  <c r="H122"/>
  <c r="F122"/>
  <c r="F112"/>
  <c r="G104"/>
  <c r="H104"/>
  <c r="G105"/>
  <c r="H105"/>
  <c r="G94"/>
  <c r="H94"/>
  <c r="G95"/>
  <c r="H95"/>
  <c r="G99"/>
  <c r="H99"/>
  <c r="F99"/>
  <c r="F95" s="1"/>
  <c r="F94" s="1"/>
  <c r="G91"/>
  <c r="G90" s="1"/>
  <c r="H91"/>
  <c r="H90" s="1"/>
  <c r="G92"/>
  <c r="H92"/>
  <c r="F92"/>
  <c r="F91" s="1"/>
  <c r="F90" s="1"/>
  <c r="F72"/>
  <c r="F67" s="1"/>
  <c r="F66" s="1"/>
  <c r="G62"/>
  <c r="G61" s="1"/>
  <c r="G60" s="1"/>
  <c r="G59" s="1"/>
  <c r="H62"/>
  <c r="H61" s="1"/>
  <c r="H60" s="1"/>
  <c r="H59" s="1"/>
  <c r="F62"/>
  <c r="F61" s="1"/>
  <c r="F60" s="1"/>
  <c r="F59" s="1"/>
  <c r="G55"/>
  <c r="H55"/>
  <c r="G56"/>
  <c r="H56"/>
  <c r="G57"/>
  <c r="H57"/>
  <c r="F57"/>
  <c r="F56" s="1"/>
  <c r="F55" s="1"/>
  <c r="G51"/>
  <c r="H51"/>
  <c r="F51"/>
  <c r="G52"/>
  <c r="H52"/>
  <c r="F52"/>
  <c r="G53"/>
  <c r="H53"/>
  <c r="F53"/>
  <c r="G47"/>
  <c r="G46" s="1"/>
  <c r="G45" s="1"/>
  <c r="H47"/>
  <c r="H46" s="1"/>
  <c r="H45" s="1"/>
  <c r="F47"/>
  <c r="F46" s="1"/>
  <c r="F45" s="1"/>
  <c r="G65" l="1"/>
  <c r="H65"/>
  <c r="F65"/>
  <c r="H111"/>
  <c r="H110" s="1"/>
  <c r="H102" s="1"/>
  <c r="G111"/>
  <c r="G110" s="1"/>
  <c r="G102" s="1"/>
  <c r="F111"/>
  <c r="F110" s="1"/>
  <c r="F102" s="1"/>
  <c r="F23"/>
  <c r="G89"/>
  <c r="F89"/>
  <c r="H89"/>
  <c r="H22" l="1"/>
  <c r="G22"/>
  <c r="F22"/>
</calcChain>
</file>

<file path=xl/sharedStrings.xml><?xml version="1.0" encoding="utf-8"?>
<sst xmlns="http://schemas.openxmlformats.org/spreadsheetml/2006/main" count="293" uniqueCount="140">
  <si>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</si>
  <si>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</si>
  <si>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</si>
  <si>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Приложение 6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</si>
  <si>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</si>
  <si>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</si>
  <si>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</si>
  <si>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>от  28.12.2023г.№46</t>
  </si>
  <si>
    <t>Распределение бюджетных ассигнований по разделам, подразделам, целевым статьям (муниципальным программам поселения), группам видов расходов классификации расходов  бюджета поселения</t>
  </si>
  <si>
    <t>на 2024 год и на плановый период 2025 и 2026годы</t>
  </si>
  <si>
    <t>тыс.рублей</t>
  </si>
  <si>
    <t>Наименование</t>
  </si>
  <si>
    <t>Рз</t>
  </si>
  <si>
    <t>ПР</t>
  </si>
  <si>
    <t>ЦСР</t>
  </si>
  <si>
    <t>ВР</t>
  </si>
  <si>
    <t>Сумма</t>
  </si>
  <si>
    <t xml:space="preserve">    2024г.</t>
  </si>
  <si>
    <t xml:space="preserve">    2025г.</t>
  </si>
  <si>
    <t xml:space="preserve">     2026г.</t>
  </si>
  <si>
    <t>ВСЕГО: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</si>
  <si>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</si>
  <si>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</si>
  <si>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</si>
  <si>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О2</t>
  </si>
  <si>
    <t>Муниципальная программа «Муниципальное управление и гражданское общество Терновского сельского поселения Новохоперского муниципального района»</t>
  </si>
  <si>
    <t>03 0 00 00000</t>
  </si>
  <si>
    <t>Основное мероприятие «Финансовое и материально-техническое обеспечение функций органов местного самоуправления»</t>
  </si>
  <si>
    <t>03 0 01 00000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</si>
  <si>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</si>
  <si>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03 0 01 92010</t>
  </si>
  <si>
    <t xml:space="preserve">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</si>
  <si>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</si>
  <si>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</si>
  <si>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Выполнение других расходных обязательств (Иные бюджетные ассигнования)</t>
  </si>
  <si>
    <t>03 0 01 90200</t>
  </si>
  <si>
    <t>Расходы на обеспечение функций муниципальных органов местного самоуправления (Закупка товаров, работ и услуг для государственных (муниципальных)  нужд)</t>
  </si>
  <si>
    <t>Резервные фонды</t>
  </si>
  <si>
    <t>Основное мероприятие  «Управление резервным фондом органов местного самоуправления»</t>
  </si>
  <si>
    <t>03 0 02 00000</t>
  </si>
  <si>
    <t>Резервный фонд органов местного самоуправления  (финансовое обеспечение непредвиденных расходов) (Иные бюджетные ассигнования)</t>
  </si>
  <si>
    <t>03 0 02 90540</t>
  </si>
  <si>
    <t>Другие общегосударственные вопросы</t>
  </si>
  <si>
    <t>Перечисление другим бюджетам бюджетной системы РФ</t>
  </si>
  <si>
    <t>03 0 00 92010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</si>
  <si>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</si>
  <si>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</si>
  <si>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</si>
  <si>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03 0 04 00000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</si>
  <si>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</si>
  <si>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03 0 04 51180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</si>
  <si>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 нужд)</t>
  </si>
  <si>
    <t>НАЦИОНАЛЬНАЯ БЕЗОПАСНОСТЬ И ПРАВООХРАНИТЕЛЬНАЯ ДЕЯТЕЛЬНОСТЬ</t>
  </si>
  <si>
    <t>О3</t>
  </si>
  <si>
    <t>Обеспечение пожарной безопасности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</si>
  <si>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Терновского сельского поселения»</t>
  </si>
  <si>
    <t>03 0 03 00000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</si>
  <si>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</si>
  <si>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03 0 03 91440</t>
  </si>
  <si>
    <t>Другие вопросы в области национальной безопасности и правоохранительной деятельности</t>
  </si>
  <si>
    <t>Основное мероприятие «Обеспечение первичных мер пожарной безопасности на территории Терновского сельского поселения»</t>
  </si>
  <si>
    <t>03 0 06 00000</t>
  </si>
  <si>
    <t>Расходы на обеспечение первичных мер пожарной безопасности(Закупка товаров, работ и услуг для государственных (муниципальных)  нужд)закупка товаров, работ и услуг для государственных(муниципальных нужд)</t>
  </si>
  <si>
    <t>03 0 06 91440</t>
  </si>
  <si>
    <t>НАЦИОНАЛЬНАЯ ЭКОНОМИКА</t>
  </si>
  <si>
    <t>ОБЩЕЭКОНОМИЧЕСКИЕ ВОПРОСЫ</t>
  </si>
  <si>
    <t>Муниципальная программа «Благоустройство территории и жилищно-коммунального хозяйства Терновского сельского поселения »</t>
  </si>
  <si>
    <t>02 0 00 00000</t>
  </si>
  <si>
    <t>Основное мероприятие «Благоустройство населенных пунктов Терновского сельского поселения»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</si>
  <si>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</si>
  <si>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</si>
  <si>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S8430</t>
  </si>
  <si>
    <t>Дорожное хозяйство (дорожные фонды)</t>
  </si>
  <si>
    <t>О9</t>
  </si>
  <si>
    <t>Муниципальная программа «Благоустройство территории и жилищно-коммунального хозяйства Терновского сельского поселения Новохоперского муниципального района»</t>
  </si>
  <si>
    <t>Основное мероприятие «Ремонт автомобильных дорог общего пользования местного значения и сооружений на них»</t>
  </si>
  <si>
    <t>02 0 02 00000</t>
  </si>
  <si>
    <t>Развитие сети автомобильных дорог общего пользования местного (Закупка товаров, работ и услуг для государственных (муниципальных)  нужд)</t>
  </si>
  <si>
    <t>02 0 02 S8850</t>
  </si>
  <si>
    <t>02 0 02 90020</t>
  </si>
  <si>
    <t>ЖИЛИЩНО-КОММУНАЛЬНОЕ ХОЗЯЙСТВО</t>
  </si>
  <si>
    <t>О5</t>
  </si>
  <si>
    <t>Коммунальное хозяйство</t>
  </si>
  <si>
    <t>Основное мероприятие «Ремонт и содержание объектов водоснабжения»</t>
  </si>
  <si>
    <t>02 0 05 00000</t>
  </si>
  <si>
    <t>Мероприятия по ремонту и содержанию объектов водоснабжения (Закупка товаров, работ и услуг для государственных (муниципальных)  нужд)</t>
  </si>
  <si>
    <t>02 0 05 S8910</t>
  </si>
  <si>
    <t>Мероприятия по ремонту и содержанию объектов водоснабжения (Закупка товаров, работ и услуг для государственных (муниципальных)  нужд)(Спонсорские)</t>
  </si>
  <si>
    <t>Мероприятия по ремонту и содержанию объектов водоснабжения (Закупка товаров, работ и услуг для государственных (муниципальных)  нужд)(Софинансирование)</t>
  </si>
  <si>
    <t>Благоустройство</t>
  </si>
  <si>
    <t>Основное мероприятие «Уличное освещение»</t>
  </si>
  <si>
    <t>02 0 01 00000</t>
  </si>
  <si>
    <t>Расходы на уличное освещение (Закупка товаров, работ и услуг для государственных (муниципальных)  нужд)</t>
  </si>
  <si>
    <t>02 0 01 S8670</t>
  </si>
  <si>
    <t>Расходы на уличное освещение (Закупка товаров, работ и услуг для государственных (муниципальных)  нужд) софинансирование</t>
  </si>
  <si>
    <t>Организация уличного освещения (Закупка товаров, работ и услуг для государственных (муниципальных)  нужд)</t>
  </si>
  <si>
    <t>02 0 01 90010</t>
  </si>
  <si>
    <t>Основное мероприятие «Благоустройство населенных пунктов Терновского сельского поселения, обеспечение безопасности жизнедеятельности и охрана окружающей среды»</t>
  </si>
  <si>
    <t>Прочие мероприятия по благоустройству (Закупка товаров, работ и услуг для государственных (муниципальных)  нужд)</t>
  </si>
  <si>
    <t>02 0 05 90050</t>
  </si>
  <si>
    <t>СОЦИАЛЬНАЯ ПОЛИТИКА</t>
  </si>
  <si>
    <t>Пенсионное обеспечение</t>
  </si>
  <si>
    <t>Основное мероприятие «Организация обеспечения социальных выплат отдельным категориям граждан»</t>
  </si>
  <si>
    <t>03 0 05 00000</t>
  </si>
  <si>
    <t>Доплаты к пенсиям муниципальных служащих Терновского сельского поселения Новохоперского муниципального района(Социальное обеспечение и иные выплаты населению)</t>
  </si>
  <si>
    <t>03 0 05 90470</t>
  </si>
  <si>
    <t>ОБСЛУЖИВАНИЕ ГОСУДАРСТВЕННОГО (МУНИЦИПАЛЬНОГО ДОЛГА)</t>
  </si>
  <si>
    <t>Обслуживание государственного внутреннего  муниципального долга</t>
  </si>
  <si>
    <r>
      <t>Основное мероприятие «</t>
    </r>
    <r>
      <rPr>
        <sz val="10"/>
        <color rgb="FF000000"/>
        <rFont val="Times New Roman"/>
        <family val="1"/>
        <charset val="204"/>
      </rPr>
      <t>Обслуживание государственного внутреннего муниципального долга</t>
    </r>
    <r>
      <rPr>
        <sz val="10"/>
        <color theme="1"/>
        <rFont val="Times New Roman"/>
        <family val="1"/>
        <charset val="204"/>
      </rPr>
      <t xml:space="preserve"> Треновского сельского поселения»</t>
    </r>
  </si>
  <si>
    <t>Обслуживание внутреннего  муниципального долга</t>
  </si>
  <si>
    <t>03 0 01 97880</t>
  </si>
  <si>
    <t>МКУК «ТЕРНОВСКИЙ СДК»</t>
  </si>
  <si>
    <t>КУЛЬТУРА, КИНЕМАТОГРАФИЯ</t>
  </si>
  <si>
    <t>О8</t>
  </si>
  <si>
    <t>Культура</t>
  </si>
  <si>
    <t>Муниципальная программа «Культура Терновского сельского поселения Новохоперского муниципального района»</t>
  </si>
  <si>
    <t>01 0 00 00000</t>
  </si>
  <si>
    <t>Основное мероприятие «Культурно-досуговая деятельность на территории Терновского сельского поселения»</t>
  </si>
  <si>
    <t>01 0 01 00000</t>
  </si>
  <si>
    <t>Выполнение других расходных обязательств(Иные бюджетные ассигнования)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</si>
  <si>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</si>
  <si>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</si>
  <si>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</si>
  <si>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</si>
  <si>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(МТБ домов культуры, софинансирование)</t>
  </si>
  <si>
    <t>01 0 01 L4690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</si>
  <si>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МТБ домов культуры)</t>
  </si>
  <si>
    <t xml:space="preserve">                                                          на 2024 год и на плановый период 2025 и 2026 годов"                      </t>
  </si>
  <si>
    <t>02</t>
  </si>
  <si>
    <t>01</t>
  </si>
  <si>
    <t>03</t>
  </si>
  <si>
    <t>04</t>
  </si>
  <si>
    <t>05</t>
  </si>
  <si>
    <t>08</t>
  </si>
  <si>
    <t>03 0 01 70100</t>
  </si>
  <si>
    <t>Приложение 4</t>
  </si>
  <si>
    <t>02 0 05 78510</t>
  </si>
  <si>
    <t>02 0 05 90200</t>
  </si>
  <si>
    <t>03 0 06 20570</t>
  </si>
  <si>
    <r>
      <t>«25»   декабря  2024года</t>
    </r>
    <r>
      <rPr>
        <sz val="12"/>
        <color theme="1"/>
        <rFont val="Times New Roman"/>
        <family val="1"/>
        <charset val="204"/>
      </rPr>
      <t xml:space="preserve">     № 85                                                       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</si>
</sst>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top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6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1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wrapText="1"/>
    </xf>
    <xf numFmtId="0" fontId="5" fillId="3" borderId="5" xfId="0" applyFont="1" applyFill="1" applyBorder="1" applyAlignment="1">
      <alignment wrapText="1"/>
    </xf>
    <xf numFmtId="0" fontId="5" fillId="3" borderId="8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5" fillId="3" borderId="8" xfId="0" applyFont="1" applyFill="1" applyBorder="1" applyAlignment="1">
      <alignment wrapText="1"/>
    </xf>
    <xf numFmtId="0" fontId="5" fillId="4" borderId="5" xfId="0" applyFont="1" applyFill="1" applyBorder="1" applyAlignment="1">
      <alignment wrapText="1"/>
    </xf>
    <xf numFmtId="0" fontId="5" fillId="4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wrapText="1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5" fillId="4" borderId="9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5" fillId="3" borderId="9" xfId="0" applyFont="1" applyFill="1" applyBorder="1" applyAlignment="1">
      <alignment wrapText="1"/>
    </xf>
    <xf numFmtId="0" fontId="5" fillId="3" borderId="5" xfId="0" applyFont="1" applyFill="1" applyBorder="1" applyAlignment="1">
      <alignment horizontal="center"/>
    </xf>
    <xf numFmtId="0" fontId="10" fillId="4" borderId="5" xfId="0" applyFont="1" applyFill="1" applyBorder="1" applyAlignment="1">
      <alignment wrapText="1"/>
    </xf>
    <xf numFmtId="0" fontId="10" fillId="3" borderId="5" xfId="0" applyFont="1" applyFill="1" applyBorder="1" applyAlignment="1">
      <alignment wrapText="1"/>
    </xf>
    <xf numFmtId="0" fontId="5" fillId="0" borderId="8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5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0" fillId="0" borderId="11" xfId="0" applyBorder="1"/>
    <xf numFmtId="49" fontId="7" fillId="0" borderId="2" xfId="0" applyNumberFormat="1" applyFont="1" applyBorder="1" applyAlignment="1">
      <alignment horizontal="center" wrapText="1"/>
    </xf>
    <xf numFmtId="0" fontId="1" fillId="4" borderId="7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right" vertical="top"/>
    </xf>
    <xf numFmtId="49" fontId="1" fillId="0" borderId="5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5" fillId="3" borderId="5" xfId="0" applyNumberFormat="1" applyFont="1" applyFill="1" applyBorder="1" applyAlignment="1">
      <alignment horizontal="center"/>
    </xf>
    <xf numFmtId="49" fontId="1" fillId="3" borderId="8" xfId="0" applyNumberFormat="1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/>
    </xf>
    <xf numFmtId="49" fontId="5" fillId="4" borderId="8" xfId="0" applyNumberFormat="1" applyFont="1" applyFill="1" applyBorder="1" applyAlignment="1">
      <alignment horizontal="center"/>
    </xf>
    <xf numFmtId="49" fontId="5" fillId="3" borderId="8" xfId="0" applyNumberFormat="1" applyFont="1" applyFill="1" applyBorder="1" applyAlignment="1">
      <alignment horizontal="center"/>
    </xf>
    <xf numFmtId="49" fontId="10" fillId="4" borderId="8" xfId="0" applyNumberFormat="1" applyFont="1" applyFill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5" fillId="2" borderId="8" xfId="0" applyNumberFormat="1" applyFont="1" applyFill="1" applyBorder="1" applyAlignment="1">
      <alignment horizontal="center"/>
    </xf>
    <xf numFmtId="0" fontId="1" fillId="0" borderId="14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1" fillId="0" borderId="11" xfId="0" applyNumberFormat="1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5" fillId="3" borderId="8" xfId="0" applyFont="1" applyFill="1" applyBorder="1" applyAlignment="1">
      <alignment horizontal="left" wrapText="1"/>
    </xf>
    <xf numFmtId="0" fontId="5" fillId="4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5" fillId="2" borderId="8" xfId="0" applyFont="1" applyFill="1" applyBorder="1" applyAlignment="1">
      <alignment horizontal="left" wrapText="1"/>
    </xf>
    <xf numFmtId="0" fontId="1" fillId="0" borderId="8" xfId="0" applyFont="1" applyBorder="1" applyAlignment="1">
      <alignment horizontal="left"/>
    </xf>
    <xf numFmtId="0" fontId="5" fillId="4" borderId="8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0" fontId="5" fillId="3" borderId="8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3" fillId="0" borderId="0" xfId="0" applyFont="1" applyAlignment="1">
      <alignment horizontal="right" vertical="top"/>
    </xf>
    <xf numFmtId="0" fontId="5" fillId="0" borderId="3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13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0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9"/>
  <sheetViews>
    <sheetView tabSelected="1" view="pageBreakPreview" zoomScale="124" zoomScaleSheetLayoutView="124" workbookViewId="0">
      <selection activeCell="J10" sqref="J10"/>
    </sheetView>
  </sheetViews>
  <sheetFormatPr defaultRowHeight="15"/>
  <cols>
    <col min="1" max="1" width="27.140625" customWidth="1"/>
    <col min="2" max="2" width="3.42578125" customWidth="1"/>
    <col min="3" max="3" width="3.85546875" customWidth="1"/>
    <col min="4" max="4" width="13.42578125" customWidth="1"/>
    <col min="5" max="5" width="4.42578125" customWidth="1"/>
    <col min="6" max="6" width="14" customWidth="1"/>
    <col min="7" max="7" width="25.5703125" customWidth="1"/>
    <col min="8" max="8" width="12" customWidth="1"/>
  </cols>
  <sheetData>
    <row r="1" spans="1:8">
      <c r="A1" s="89" t="s">
        <v>135</v>
      </c>
      <c r="B1" s="89"/>
      <c r="C1" s="89"/>
      <c r="D1" s="89"/>
      <c r="E1" s="89"/>
      <c r="F1" s="89"/>
      <c r="G1" s="89"/>
      <c r="H1" s="89"/>
    </row>
    <row r="2" spans="1:8">
      <c r="A2" s="89" t="s">
        <v>0</v>
      </c>
      <c r="B2" s="89"/>
      <c r="C2" s="89"/>
      <c r="D2" s="89"/>
      <c r="E2" s="89"/>
      <c r="F2" s="89"/>
      <c r="G2" s="89"/>
      <c r="H2" s="89"/>
    </row>
    <row r="3" spans="1:8">
      <c r="A3" s="89" t="s">
        <v>1</v>
      </c>
      <c r="B3" s="89"/>
      <c r="C3" s="89"/>
      <c r="D3" s="89"/>
      <c r="E3" s="89"/>
      <c r="F3" s="89"/>
      <c r="G3" s="89"/>
      <c r="H3" s="89"/>
    </row>
    <row r="4" spans="1:8">
      <c r="A4" s="89" t="s">
        <v>2</v>
      </c>
      <c r="B4" s="89"/>
      <c r="C4" s="89"/>
      <c r="D4" s="89"/>
      <c r="E4" s="89"/>
      <c r="F4" s="89"/>
      <c r="G4" s="89"/>
      <c r="H4" s="89"/>
    </row>
    <row r="5" spans="1:8" ht="15.75">
      <c r="A5" s="123" t="s">
        <v>139</v>
      </c>
      <c r="B5" s="123"/>
      <c r="C5" s="123"/>
      <c r="D5" s="123"/>
      <c r="E5" s="123"/>
      <c r="F5" s="123"/>
      <c r="G5" s="123"/>
      <c r="H5" s="123"/>
    </row>
    <row r="6" spans="1:8" ht="15.75">
      <c r="A6" s="2"/>
      <c r="B6" s="50"/>
    </row>
    <row r="7" spans="1:8" ht="15.75">
      <c r="A7" s="119" t="s">
        <v>3</v>
      </c>
      <c r="B7" s="119"/>
      <c r="C7" s="119"/>
      <c r="D7" s="119"/>
      <c r="E7" s="119"/>
      <c r="F7" s="119"/>
      <c r="G7" s="119"/>
      <c r="H7" s="119"/>
    </row>
    <row r="8" spans="1:8" ht="15.75">
      <c r="A8" s="119" t="s">
        <v>4</v>
      </c>
      <c r="B8" s="119"/>
      <c r="C8" s="119"/>
      <c r="D8" s="119"/>
      <c r="E8" s="119"/>
      <c r="F8" s="119"/>
      <c r="G8" s="119"/>
      <c r="H8" s="119"/>
    </row>
    <row r="9" spans="1:8" ht="15.75">
      <c r="A9" s="119" t="s">
        <v>5</v>
      </c>
      <c r="B9" s="119"/>
      <c r="C9" s="119"/>
      <c r="D9" s="119"/>
      <c r="E9" s="119"/>
      <c r="F9" s="119"/>
      <c r="G9" s="119"/>
      <c r="H9" s="119"/>
    </row>
    <row r="10" spans="1:8" ht="15.75">
      <c r="A10" s="119" t="s">
        <v>6</v>
      </c>
      <c r="B10" s="119"/>
      <c r="C10" s="119"/>
      <c r="D10" s="119"/>
      <c r="E10" s="119"/>
      <c r="F10" s="119"/>
      <c r="G10" s="119"/>
      <c r="H10" s="119"/>
    </row>
    <row r="11" spans="1:8" ht="15.75">
      <c r="A11" s="124" t="s">
        <v>127</v>
      </c>
      <c r="B11" s="124"/>
      <c r="C11" s="124"/>
      <c r="D11" s="124"/>
      <c r="E11" s="124"/>
      <c r="F11" s="124"/>
      <c r="G11" s="124"/>
      <c r="H11" s="124"/>
    </row>
    <row r="12" spans="1:8" ht="15.75">
      <c r="A12" s="119" t="s">
        <v>7</v>
      </c>
      <c r="B12" s="119"/>
      <c r="C12" s="119"/>
      <c r="D12" s="119"/>
      <c r="E12" s="119"/>
      <c r="F12" s="119"/>
      <c r="G12" s="119"/>
      <c r="H12" s="119"/>
    </row>
    <row r="13" spans="1:8" ht="15.75">
      <c r="A13" s="51"/>
      <c r="B13" s="51"/>
      <c r="C13" s="51"/>
      <c r="D13" s="51"/>
      <c r="E13" s="51"/>
      <c r="F13" s="51"/>
      <c r="G13" s="51"/>
      <c r="H13" s="51"/>
    </row>
    <row r="14" spans="1:8" s="3" customFormat="1" ht="81" customHeight="1">
      <c r="A14" s="120" t="s">
        <v>8</v>
      </c>
      <c r="B14" s="120"/>
      <c r="C14" s="120"/>
      <c r="D14" s="120"/>
      <c r="E14" s="120"/>
      <c r="F14" s="120"/>
      <c r="G14" s="120"/>
      <c r="H14" s="120"/>
    </row>
    <row r="15" spans="1:8" ht="18.75">
      <c r="A15" s="121" t="s">
        <v>9</v>
      </c>
      <c r="B15" s="121"/>
      <c r="C15" s="121"/>
      <c r="D15" s="121"/>
      <c r="E15" s="121"/>
      <c r="F15" s="121"/>
      <c r="G15" s="121"/>
      <c r="H15" s="121"/>
    </row>
    <row r="16" spans="1:8" ht="16.5" thickBot="1">
      <c r="A16" s="122" t="s">
        <v>10</v>
      </c>
      <c r="B16" s="122"/>
      <c r="C16" s="122"/>
      <c r="D16" s="122"/>
      <c r="E16" s="122"/>
      <c r="F16" s="122"/>
      <c r="G16" s="122"/>
      <c r="H16" s="122"/>
    </row>
    <row r="17" spans="1:8" ht="24" customHeight="1" thickBot="1">
      <c r="A17" s="4" t="s">
        <v>11</v>
      </c>
      <c r="B17" s="42" t="s">
        <v>12</v>
      </c>
      <c r="C17" s="5" t="s">
        <v>13</v>
      </c>
      <c r="D17" s="5" t="s">
        <v>14</v>
      </c>
      <c r="E17" s="39" t="s">
        <v>15</v>
      </c>
      <c r="F17" s="40" t="s">
        <v>16</v>
      </c>
      <c r="G17" s="41"/>
      <c r="H17" s="41"/>
    </row>
    <row r="18" spans="1:8" ht="9" customHeight="1">
      <c r="A18" s="94">
        <v>1</v>
      </c>
      <c r="B18" s="94">
        <v>2</v>
      </c>
      <c r="C18" s="94">
        <v>3</v>
      </c>
      <c r="D18" s="94">
        <v>4</v>
      </c>
      <c r="E18" s="94">
        <v>5</v>
      </c>
      <c r="F18" s="6"/>
      <c r="G18" s="6"/>
      <c r="H18" s="90" t="s">
        <v>19</v>
      </c>
    </row>
    <row r="19" spans="1:8" ht="15.75" thickBot="1">
      <c r="A19" s="95"/>
      <c r="B19" s="95"/>
      <c r="C19" s="95"/>
      <c r="D19" s="95"/>
      <c r="E19" s="95"/>
      <c r="F19" s="7" t="s">
        <v>17</v>
      </c>
      <c r="G19" s="7" t="s">
        <v>18</v>
      </c>
      <c r="H19" s="91"/>
    </row>
    <row r="20" spans="1:8" ht="10.5" customHeight="1">
      <c r="A20" s="95"/>
      <c r="B20" s="95"/>
      <c r="C20" s="95"/>
      <c r="D20" s="95"/>
      <c r="E20" s="95"/>
      <c r="F20" s="92">
        <v>6</v>
      </c>
      <c r="G20" s="92">
        <v>7</v>
      </c>
      <c r="H20" s="92">
        <v>8</v>
      </c>
    </row>
    <row r="21" spans="1:8" ht="5.25" customHeight="1" thickBot="1">
      <c r="A21" s="96"/>
      <c r="B21" s="96"/>
      <c r="C21" s="96"/>
      <c r="D21" s="96"/>
      <c r="E21" s="96"/>
      <c r="F21" s="93"/>
      <c r="G21" s="93"/>
      <c r="H21" s="93"/>
    </row>
    <row r="22" spans="1:8" ht="15.75" thickBot="1">
      <c r="A22" s="8" t="s">
        <v>20</v>
      </c>
      <c r="B22" s="10"/>
      <c r="C22" s="10"/>
      <c r="D22" s="10"/>
      <c r="E22" s="10"/>
      <c r="F22" s="71">
        <f>F23+F59+F65+F89+F102+F119+F124+F128</f>
        <v>17202.933290000001</v>
      </c>
      <c r="G22" s="11">
        <f t="shared" ref="G22:H22" si="0">G23+G59+G65+G89+G102+G119+G124+G128</f>
        <v>3892.8099600000005</v>
      </c>
      <c r="H22" s="11">
        <f t="shared" si="0"/>
        <v>2740.90996</v>
      </c>
    </row>
    <row r="23" spans="1:8" ht="39" customHeight="1" thickBot="1">
      <c r="A23" s="12" t="s">
        <v>21</v>
      </c>
      <c r="B23" s="13" t="s">
        <v>22</v>
      </c>
      <c r="C23" s="13"/>
      <c r="D23" s="13"/>
      <c r="E23" s="13"/>
      <c r="F23" s="67">
        <f>F24+F45+F51+F55</f>
        <v>5189.3197299999993</v>
      </c>
      <c r="G23" s="67">
        <f t="shared" ref="G23:H23" si="1">G24+G45+G51+G55</f>
        <v>1613.2</v>
      </c>
      <c r="H23" s="15">
        <f t="shared" si="1"/>
        <v>1526.1</v>
      </c>
    </row>
    <row r="24" spans="1:8" ht="51" customHeight="1" thickBot="1">
      <c r="A24" s="16" t="s">
        <v>23</v>
      </c>
      <c r="B24" s="17" t="s">
        <v>22</v>
      </c>
      <c r="C24" s="17" t="s">
        <v>24</v>
      </c>
      <c r="D24" s="43"/>
      <c r="E24" s="43"/>
      <c r="F24" s="68">
        <f>F25</f>
        <v>1457.07078</v>
      </c>
      <c r="G24" s="44">
        <f t="shared" ref="G24:H24" si="2">G25</f>
        <v>500</v>
      </c>
      <c r="H24" s="44">
        <f t="shared" si="2"/>
        <v>500</v>
      </c>
    </row>
    <row r="25" spans="1:8" ht="78.75" customHeight="1" thickBot="1">
      <c r="A25" s="97" t="s">
        <v>25</v>
      </c>
      <c r="B25" s="80" t="s">
        <v>22</v>
      </c>
      <c r="C25" s="100" t="s">
        <v>24</v>
      </c>
      <c r="D25" s="103" t="s">
        <v>26</v>
      </c>
      <c r="E25" s="106"/>
      <c r="F25" s="69">
        <f>F29</f>
        <v>1457.07078</v>
      </c>
      <c r="G25" s="46">
        <f t="shared" ref="G25:H25" si="3">G29</f>
        <v>500</v>
      </c>
      <c r="H25" s="46">
        <f t="shared" si="3"/>
        <v>500</v>
      </c>
    </row>
    <row r="26" spans="1:8" ht="15.75" hidden="1" customHeight="1" thickBot="1">
      <c r="A26" s="98"/>
      <c r="B26" s="81"/>
      <c r="C26" s="101"/>
      <c r="D26" s="104"/>
      <c r="E26" s="106"/>
      <c r="F26" s="69"/>
      <c r="G26" s="47"/>
      <c r="H26" s="47"/>
    </row>
    <row r="27" spans="1:8" ht="15.75" hidden="1" customHeight="1" thickBot="1">
      <c r="A27" s="98"/>
      <c r="B27" s="81"/>
      <c r="C27" s="101"/>
      <c r="D27" s="104"/>
      <c r="E27" s="106"/>
      <c r="F27" s="69"/>
      <c r="G27" s="47"/>
      <c r="H27" s="47"/>
    </row>
    <row r="28" spans="1:8" ht="15.75" hidden="1" customHeight="1" thickBot="1">
      <c r="A28" s="99"/>
      <c r="B28" s="82"/>
      <c r="C28" s="102"/>
      <c r="D28" s="105"/>
      <c r="E28" s="106"/>
      <c r="F28" s="69">
        <v>1383</v>
      </c>
      <c r="G28" s="47">
        <v>500</v>
      </c>
      <c r="H28" s="48">
        <v>500</v>
      </c>
    </row>
    <row r="29" spans="1:8" ht="68.25" customHeight="1">
      <c r="A29" s="97" t="s">
        <v>27</v>
      </c>
      <c r="B29" s="80" t="s">
        <v>22</v>
      </c>
      <c r="C29" s="80" t="s">
        <v>24</v>
      </c>
      <c r="D29" s="107" t="s">
        <v>28</v>
      </c>
      <c r="E29" s="81"/>
      <c r="F29" s="70">
        <f>F34+F33</f>
        <v>1457.07078</v>
      </c>
      <c r="G29" s="21">
        <f t="shared" ref="G29:H29" si="4">G34+G33</f>
        <v>500</v>
      </c>
      <c r="H29" s="21">
        <f t="shared" si="4"/>
        <v>500</v>
      </c>
    </row>
    <row r="30" spans="1:8" ht="15.75" hidden="1" customHeight="1" thickBot="1">
      <c r="A30" s="98"/>
      <c r="B30" s="81"/>
      <c r="C30" s="81"/>
      <c r="D30" s="108"/>
      <c r="E30" s="81"/>
      <c r="F30" s="70"/>
      <c r="G30" s="22"/>
      <c r="H30" s="22"/>
    </row>
    <row r="31" spans="1:8" ht="15.75" hidden="1" customHeight="1" thickBot="1">
      <c r="A31" s="98"/>
      <c r="B31" s="81"/>
      <c r="C31" s="81"/>
      <c r="D31" s="108"/>
      <c r="E31" s="81"/>
      <c r="F31" s="70"/>
      <c r="G31" s="22"/>
      <c r="H31" s="22"/>
    </row>
    <row r="32" spans="1:8" ht="15.75" hidden="1" customHeight="1" thickBot="1">
      <c r="A32" s="98"/>
      <c r="B32" s="81"/>
      <c r="C32" s="81"/>
      <c r="D32" s="109"/>
      <c r="E32" s="81"/>
      <c r="F32" s="70">
        <v>1383</v>
      </c>
      <c r="G32" s="22">
        <v>500</v>
      </c>
      <c r="H32" s="23">
        <v>500</v>
      </c>
    </row>
    <row r="33" spans="1:8" ht="162" customHeight="1">
      <c r="A33" s="64" t="s">
        <v>29</v>
      </c>
      <c r="B33" s="45" t="s">
        <v>22</v>
      </c>
      <c r="C33" s="45" t="s">
        <v>24</v>
      </c>
      <c r="D33" s="79" t="s">
        <v>134</v>
      </c>
      <c r="E33" s="45"/>
      <c r="F33" s="69">
        <v>74.070779999999999</v>
      </c>
      <c r="G33" s="47">
        <v>0</v>
      </c>
      <c r="H33" s="48">
        <v>0</v>
      </c>
    </row>
    <row r="34" spans="1:8" ht="164.25" customHeight="1">
      <c r="A34" s="110" t="s">
        <v>29</v>
      </c>
      <c r="B34" s="112" t="s">
        <v>22</v>
      </c>
      <c r="C34" s="112" t="s">
        <v>24</v>
      </c>
      <c r="D34" s="112" t="s">
        <v>30</v>
      </c>
      <c r="E34" s="112">
        <v>100</v>
      </c>
      <c r="F34" s="62">
        <v>1383</v>
      </c>
      <c r="G34" s="63">
        <v>500</v>
      </c>
      <c r="H34" s="63">
        <v>500</v>
      </c>
    </row>
    <row r="35" spans="1:8" ht="15" hidden="1" customHeight="1">
      <c r="A35" s="110"/>
      <c r="B35" s="106"/>
      <c r="C35" s="106"/>
      <c r="D35" s="106"/>
      <c r="E35" s="106"/>
      <c r="F35" s="46"/>
      <c r="G35" s="47"/>
      <c r="H35" s="47"/>
    </row>
    <row r="36" spans="1:8" ht="15" hidden="1" customHeight="1">
      <c r="A36" s="110"/>
      <c r="B36" s="106"/>
      <c r="C36" s="106"/>
      <c r="D36" s="106"/>
      <c r="E36" s="106"/>
      <c r="F36" s="46"/>
      <c r="G36" s="47"/>
      <c r="H36" s="47"/>
    </row>
    <row r="37" spans="1:8" ht="15" hidden="1" customHeight="1">
      <c r="A37" s="110"/>
      <c r="B37" s="106"/>
      <c r="C37" s="106"/>
      <c r="D37" s="106"/>
      <c r="E37" s="106"/>
      <c r="F37" s="46"/>
      <c r="G37" s="47"/>
      <c r="H37" s="48" t="s">
        <v>31</v>
      </c>
    </row>
    <row r="38" spans="1:8" ht="15" hidden="1" customHeight="1">
      <c r="A38" s="110"/>
      <c r="B38" s="106"/>
      <c r="C38" s="106"/>
      <c r="D38" s="106"/>
      <c r="E38" s="106"/>
      <c r="F38" s="49"/>
      <c r="G38" s="47"/>
      <c r="H38" s="48"/>
    </row>
    <row r="39" spans="1:8" ht="15" hidden="1" customHeight="1">
      <c r="A39" s="110"/>
      <c r="B39" s="106"/>
      <c r="C39" s="106"/>
      <c r="D39" s="106"/>
      <c r="E39" s="106"/>
      <c r="F39" s="49"/>
      <c r="G39" s="47"/>
      <c r="H39" s="48"/>
    </row>
    <row r="40" spans="1:8" ht="15" hidden="1" customHeight="1">
      <c r="A40" s="110"/>
      <c r="B40" s="106"/>
      <c r="C40" s="106"/>
      <c r="D40" s="106"/>
      <c r="E40" s="106"/>
      <c r="F40" s="46"/>
      <c r="G40" s="47"/>
      <c r="H40" s="48"/>
    </row>
    <row r="41" spans="1:8" ht="15" hidden="1" customHeight="1">
      <c r="A41" s="110"/>
      <c r="B41" s="106"/>
      <c r="C41" s="106"/>
      <c r="D41" s="106"/>
      <c r="E41" s="106"/>
      <c r="F41" s="46"/>
      <c r="G41" s="47"/>
      <c r="H41" s="48"/>
    </row>
    <row r="42" spans="1:8" ht="15" hidden="1" customHeight="1">
      <c r="A42" s="110"/>
      <c r="B42" s="106"/>
      <c r="C42" s="106"/>
      <c r="D42" s="106"/>
      <c r="E42" s="106"/>
      <c r="F42" s="46"/>
      <c r="G42" s="47"/>
      <c r="H42" s="48"/>
    </row>
    <row r="43" spans="1:8" ht="15" hidden="1" customHeight="1">
      <c r="A43" s="110"/>
      <c r="B43" s="106"/>
      <c r="C43" s="106"/>
      <c r="D43" s="106"/>
      <c r="E43" s="106"/>
      <c r="F43" s="46"/>
      <c r="G43" s="47"/>
      <c r="H43" s="48"/>
    </row>
    <row r="44" spans="1:8" ht="15.75" hidden="1" customHeight="1" thickBot="1">
      <c r="A44" s="111"/>
      <c r="B44" s="106"/>
      <c r="C44" s="106"/>
      <c r="D44" s="106"/>
      <c r="E44" s="106"/>
      <c r="F44" s="46">
        <v>1383</v>
      </c>
      <c r="G44" s="47">
        <v>500</v>
      </c>
      <c r="H44" s="48">
        <v>500</v>
      </c>
    </row>
    <row r="45" spans="1:8" ht="103.5" thickBot="1">
      <c r="A45" s="16" t="s">
        <v>32</v>
      </c>
      <c r="B45" s="17" t="s">
        <v>22</v>
      </c>
      <c r="C45" s="17" t="s">
        <v>33</v>
      </c>
      <c r="D45" s="18"/>
      <c r="E45" s="18"/>
      <c r="F45" s="17">
        <f>F46</f>
        <v>3141.8139499999997</v>
      </c>
      <c r="G45" s="17">
        <f t="shared" ref="G45:H45" si="5">G46</f>
        <v>1103.2</v>
      </c>
      <c r="H45" s="17">
        <f t="shared" si="5"/>
        <v>1016.1</v>
      </c>
    </row>
    <row r="46" spans="1:8" ht="85.5" customHeight="1" thickBot="1">
      <c r="A46" s="24" t="s">
        <v>25</v>
      </c>
      <c r="B46" s="25" t="s">
        <v>22</v>
      </c>
      <c r="C46" s="25" t="s">
        <v>33</v>
      </c>
      <c r="D46" s="72" t="s">
        <v>26</v>
      </c>
      <c r="E46" s="25"/>
      <c r="F46" s="25">
        <f>F47</f>
        <v>3141.8139499999997</v>
      </c>
      <c r="G46" s="25">
        <f t="shared" ref="G46:H46" si="6">G47</f>
        <v>1103.2</v>
      </c>
      <c r="H46" s="25">
        <f t="shared" si="6"/>
        <v>1016.1</v>
      </c>
    </row>
    <row r="47" spans="1:8" ht="70.5" customHeight="1" thickBot="1">
      <c r="A47" s="24" t="s">
        <v>27</v>
      </c>
      <c r="B47" s="25" t="s">
        <v>22</v>
      </c>
      <c r="C47" s="25" t="s">
        <v>33</v>
      </c>
      <c r="D47" s="72" t="s">
        <v>28</v>
      </c>
      <c r="E47" s="25"/>
      <c r="F47" s="25">
        <f>F48+F49+F50</f>
        <v>3141.8139499999997</v>
      </c>
      <c r="G47" s="25">
        <f t="shared" ref="G47:H47" si="7">G48+G49+G50</f>
        <v>1103.2</v>
      </c>
      <c r="H47" s="25">
        <f t="shared" si="7"/>
        <v>1016.1</v>
      </c>
    </row>
    <row r="48" spans="1:8" ht="40.5" customHeight="1" thickBot="1">
      <c r="A48" s="24" t="s">
        <v>34</v>
      </c>
      <c r="B48" s="25" t="s">
        <v>22</v>
      </c>
      <c r="C48" s="25" t="s">
        <v>33</v>
      </c>
      <c r="D48" s="72" t="s">
        <v>35</v>
      </c>
      <c r="E48" s="25">
        <v>800</v>
      </c>
      <c r="F48" s="25">
        <v>10</v>
      </c>
      <c r="G48" s="26">
        <v>8</v>
      </c>
      <c r="H48" s="27">
        <v>8</v>
      </c>
    </row>
    <row r="49" spans="1:8" ht="156.75" customHeight="1" thickBot="1">
      <c r="A49" s="24" t="s">
        <v>29</v>
      </c>
      <c r="B49" s="25" t="s">
        <v>22</v>
      </c>
      <c r="C49" s="25" t="s">
        <v>33</v>
      </c>
      <c r="D49" s="72" t="s">
        <v>30</v>
      </c>
      <c r="E49" s="25">
        <v>100</v>
      </c>
      <c r="F49" s="25">
        <v>1927.7</v>
      </c>
      <c r="G49" s="26">
        <v>586</v>
      </c>
      <c r="H49" s="27">
        <v>586</v>
      </c>
    </row>
    <row r="50" spans="1:8" ht="99.75" customHeight="1" thickBot="1">
      <c r="A50" s="24" t="s">
        <v>36</v>
      </c>
      <c r="B50" s="25" t="s">
        <v>22</v>
      </c>
      <c r="C50" s="25" t="s">
        <v>33</v>
      </c>
      <c r="D50" s="72" t="s">
        <v>30</v>
      </c>
      <c r="E50" s="25">
        <v>200</v>
      </c>
      <c r="F50" s="25">
        <v>1204.1139499999999</v>
      </c>
      <c r="G50" s="26">
        <v>509.2</v>
      </c>
      <c r="H50" s="27">
        <v>422.1</v>
      </c>
    </row>
    <row r="51" spans="1:8" ht="24.75" customHeight="1" thickBot="1">
      <c r="A51" s="16" t="s">
        <v>37</v>
      </c>
      <c r="B51" s="17" t="s">
        <v>22</v>
      </c>
      <c r="C51" s="17">
        <v>11</v>
      </c>
      <c r="D51" s="74"/>
      <c r="E51" s="18"/>
      <c r="F51" s="17">
        <f>F52</f>
        <v>10</v>
      </c>
      <c r="G51" s="17">
        <f t="shared" ref="G51:H51" si="8">G52</f>
        <v>10</v>
      </c>
      <c r="H51" s="17">
        <f t="shared" si="8"/>
        <v>10</v>
      </c>
    </row>
    <row r="52" spans="1:8" ht="90" customHeight="1" thickBot="1">
      <c r="A52" s="24" t="s">
        <v>25</v>
      </c>
      <c r="B52" s="25" t="s">
        <v>22</v>
      </c>
      <c r="C52" s="25">
        <v>11</v>
      </c>
      <c r="D52" s="72" t="s">
        <v>26</v>
      </c>
      <c r="E52" s="25"/>
      <c r="F52" s="25">
        <f>F53</f>
        <v>10</v>
      </c>
      <c r="G52" s="25">
        <f t="shared" ref="G52:H52" si="9">G53</f>
        <v>10</v>
      </c>
      <c r="H52" s="25">
        <f t="shared" si="9"/>
        <v>10</v>
      </c>
    </row>
    <row r="53" spans="1:8" ht="56.25" customHeight="1" thickBot="1">
      <c r="A53" s="24" t="s">
        <v>38</v>
      </c>
      <c r="B53" s="25" t="s">
        <v>22</v>
      </c>
      <c r="C53" s="25">
        <v>11</v>
      </c>
      <c r="D53" s="72" t="s">
        <v>39</v>
      </c>
      <c r="E53" s="25"/>
      <c r="F53" s="25">
        <f>F54</f>
        <v>10</v>
      </c>
      <c r="G53" s="25">
        <f t="shared" ref="G53:H53" si="10">G54</f>
        <v>10</v>
      </c>
      <c r="H53" s="25">
        <f t="shared" si="10"/>
        <v>10</v>
      </c>
    </row>
    <row r="54" spans="1:8" ht="86.25" customHeight="1" thickBot="1">
      <c r="A54" s="24" t="s">
        <v>40</v>
      </c>
      <c r="B54" s="25" t="s">
        <v>22</v>
      </c>
      <c r="C54" s="25">
        <v>11</v>
      </c>
      <c r="D54" s="72" t="s">
        <v>41</v>
      </c>
      <c r="E54" s="25">
        <v>800</v>
      </c>
      <c r="F54" s="25">
        <v>10</v>
      </c>
      <c r="G54" s="26">
        <v>10</v>
      </c>
      <c r="H54" s="27">
        <v>10</v>
      </c>
    </row>
    <row r="55" spans="1:8" ht="31.5" customHeight="1" thickBot="1">
      <c r="A55" s="28" t="s">
        <v>42</v>
      </c>
      <c r="B55" s="25" t="s">
        <v>22</v>
      </c>
      <c r="C55" s="17">
        <v>13</v>
      </c>
      <c r="D55" s="18"/>
      <c r="E55" s="18"/>
      <c r="F55" s="17">
        <f>F56</f>
        <v>580.43499999999995</v>
      </c>
      <c r="G55" s="17">
        <f t="shared" ref="G55:H55" si="11">G56</f>
        <v>0</v>
      </c>
      <c r="H55" s="17">
        <f t="shared" si="11"/>
        <v>0</v>
      </c>
    </row>
    <row r="56" spans="1:8" ht="81.75" customHeight="1" thickBot="1">
      <c r="A56" s="29" t="s">
        <v>25</v>
      </c>
      <c r="B56" s="25" t="s">
        <v>22</v>
      </c>
      <c r="C56" s="25">
        <v>13</v>
      </c>
      <c r="D56" s="25" t="s">
        <v>26</v>
      </c>
      <c r="E56" s="25"/>
      <c r="F56" s="25">
        <f>F57</f>
        <v>580.43499999999995</v>
      </c>
      <c r="G56" s="25">
        <f t="shared" ref="G56:H56" si="12">G57</f>
        <v>0</v>
      </c>
      <c r="H56" s="25">
        <f t="shared" si="12"/>
        <v>0</v>
      </c>
    </row>
    <row r="57" spans="1:8" ht="65.25" customHeight="1" thickBot="1">
      <c r="A57" s="29" t="s">
        <v>27</v>
      </c>
      <c r="B57" s="52" t="s">
        <v>129</v>
      </c>
      <c r="C57" s="53">
        <v>13</v>
      </c>
      <c r="D57" s="25" t="s">
        <v>28</v>
      </c>
      <c r="E57" s="25"/>
      <c r="F57" s="25">
        <f>F58</f>
        <v>580.43499999999995</v>
      </c>
      <c r="G57" s="25">
        <f t="shared" ref="G57:H57" si="13">G58</f>
        <v>0</v>
      </c>
      <c r="H57" s="25">
        <f t="shared" si="13"/>
        <v>0</v>
      </c>
    </row>
    <row r="58" spans="1:8" ht="30.75" customHeight="1" thickBot="1">
      <c r="A58" s="29" t="s">
        <v>43</v>
      </c>
      <c r="B58" s="52" t="s">
        <v>129</v>
      </c>
      <c r="C58" s="53">
        <v>13</v>
      </c>
      <c r="D58" s="72" t="s">
        <v>44</v>
      </c>
      <c r="E58" s="25">
        <v>540</v>
      </c>
      <c r="F58" s="25">
        <v>580.43499999999995</v>
      </c>
      <c r="G58" s="26">
        <v>0</v>
      </c>
      <c r="H58" s="26">
        <v>0</v>
      </c>
    </row>
    <row r="59" spans="1:8" ht="27.75" customHeight="1" thickBot="1">
      <c r="A59" s="30" t="s">
        <v>45</v>
      </c>
      <c r="B59" s="54" t="s">
        <v>128</v>
      </c>
      <c r="C59" s="55"/>
      <c r="D59" s="14"/>
      <c r="E59" s="14"/>
      <c r="F59" s="13">
        <f>F60</f>
        <v>136.184</v>
      </c>
      <c r="G59" s="13">
        <f t="shared" ref="G59:H59" si="14">G60</f>
        <v>149.80000000000001</v>
      </c>
      <c r="H59" s="13">
        <f t="shared" si="14"/>
        <v>163.80000000000001</v>
      </c>
    </row>
    <row r="60" spans="1:8" ht="28.5" customHeight="1" thickBot="1">
      <c r="A60" s="28" t="s">
        <v>46</v>
      </c>
      <c r="B60" s="56" t="s">
        <v>128</v>
      </c>
      <c r="C60" s="57" t="s">
        <v>130</v>
      </c>
      <c r="D60" s="17"/>
      <c r="E60" s="17"/>
      <c r="F60" s="17">
        <f>F61</f>
        <v>136.184</v>
      </c>
      <c r="G60" s="17">
        <f t="shared" ref="G60:H60" si="15">G61</f>
        <v>149.80000000000001</v>
      </c>
      <c r="H60" s="17">
        <f t="shared" si="15"/>
        <v>163.80000000000001</v>
      </c>
    </row>
    <row r="61" spans="1:8" ht="82.5" customHeight="1" thickBot="1">
      <c r="A61" s="29" t="s">
        <v>25</v>
      </c>
      <c r="B61" s="52" t="s">
        <v>128</v>
      </c>
      <c r="C61" s="53" t="s">
        <v>130</v>
      </c>
      <c r="D61" s="72" t="s">
        <v>26</v>
      </c>
      <c r="E61" s="25"/>
      <c r="F61" s="25">
        <f>F62</f>
        <v>136.184</v>
      </c>
      <c r="G61" s="25">
        <f t="shared" ref="G61:H61" si="16">G62</f>
        <v>149.80000000000001</v>
      </c>
      <c r="H61" s="25">
        <f t="shared" si="16"/>
        <v>163.80000000000001</v>
      </c>
    </row>
    <row r="62" spans="1:8" ht="74.25" customHeight="1" thickBot="1">
      <c r="A62" s="29" t="s">
        <v>47</v>
      </c>
      <c r="B62" s="52" t="s">
        <v>128</v>
      </c>
      <c r="C62" s="53" t="s">
        <v>130</v>
      </c>
      <c r="D62" s="72" t="s">
        <v>48</v>
      </c>
      <c r="E62" s="25"/>
      <c r="F62" s="25">
        <f>F63+F64</f>
        <v>136.184</v>
      </c>
      <c r="G62" s="25">
        <f t="shared" ref="G62:H62" si="17">G63+G64</f>
        <v>149.80000000000001</v>
      </c>
      <c r="H62" s="25">
        <f t="shared" si="17"/>
        <v>163.80000000000001</v>
      </c>
    </row>
    <row r="63" spans="1:8" ht="152.25" customHeight="1" thickBot="1">
      <c r="A63" s="29" t="s">
        <v>49</v>
      </c>
      <c r="B63" s="52" t="s">
        <v>128</v>
      </c>
      <c r="C63" s="53" t="s">
        <v>130</v>
      </c>
      <c r="D63" s="72" t="s">
        <v>50</v>
      </c>
      <c r="E63" s="25">
        <v>100</v>
      </c>
      <c r="F63" s="25">
        <v>122.98399999999999</v>
      </c>
      <c r="G63" s="26">
        <v>136</v>
      </c>
      <c r="H63" s="27">
        <v>149</v>
      </c>
    </row>
    <row r="64" spans="1:8" ht="96.75" customHeight="1" thickBot="1">
      <c r="A64" s="29" t="s">
        <v>51</v>
      </c>
      <c r="B64" s="52" t="s">
        <v>128</v>
      </c>
      <c r="C64" s="53" t="s">
        <v>130</v>
      </c>
      <c r="D64" s="72" t="s">
        <v>50</v>
      </c>
      <c r="E64" s="25">
        <v>200</v>
      </c>
      <c r="F64" s="25">
        <v>13.2</v>
      </c>
      <c r="G64" s="26">
        <v>13.8</v>
      </c>
      <c r="H64" s="27">
        <v>14.8</v>
      </c>
    </row>
    <row r="65" spans="1:8" ht="52.5" customHeight="1" thickBot="1">
      <c r="A65" s="30" t="s">
        <v>52</v>
      </c>
      <c r="B65" s="31" t="s">
        <v>53</v>
      </c>
      <c r="C65" s="14"/>
      <c r="D65" s="14"/>
      <c r="E65" s="14"/>
      <c r="F65" s="13">
        <f>F66+F85</f>
        <v>575.48599999999999</v>
      </c>
      <c r="G65" s="13">
        <f t="shared" ref="G65:H65" si="18">G66+G85</f>
        <v>105</v>
      </c>
      <c r="H65" s="13">
        <f t="shared" si="18"/>
        <v>105</v>
      </c>
    </row>
    <row r="66" spans="1:8" ht="30" customHeight="1" thickBot="1">
      <c r="A66" s="16" t="s">
        <v>54</v>
      </c>
      <c r="B66" s="17" t="s">
        <v>53</v>
      </c>
      <c r="C66" s="17">
        <v>10</v>
      </c>
      <c r="D66" s="18"/>
      <c r="E66" s="18"/>
      <c r="F66" s="17">
        <f>F67</f>
        <v>399.98599999999999</v>
      </c>
      <c r="G66" s="17">
        <f t="shared" ref="G66:H66" si="19">G67</f>
        <v>50</v>
      </c>
      <c r="H66" s="17">
        <f t="shared" si="19"/>
        <v>50</v>
      </c>
    </row>
    <row r="67" spans="1:8" ht="25.5" customHeight="1">
      <c r="A67" s="97" t="s">
        <v>25</v>
      </c>
      <c r="B67" s="80" t="s">
        <v>53</v>
      </c>
      <c r="C67" s="80">
        <v>10</v>
      </c>
      <c r="D67" s="80" t="s">
        <v>26</v>
      </c>
      <c r="E67" s="80"/>
      <c r="F67" s="80">
        <f>F72</f>
        <v>399.98599999999999</v>
      </c>
      <c r="G67" s="80">
        <f t="shared" ref="G67:H67" si="20">G72</f>
        <v>50</v>
      </c>
      <c r="H67" s="80">
        <f t="shared" si="20"/>
        <v>50</v>
      </c>
    </row>
    <row r="68" spans="1:8">
      <c r="A68" s="98"/>
      <c r="B68" s="81"/>
      <c r="C68" s="81"/>
      <c r="D68" s="81"/>
      <c r="E68" s="81"/>
      <c r="F68" s="81"/>
      <c r="G68" s="81"/>
      <c r="H68" s="81"/>
    </row>
    <row r="69" spans="1:8">
      <c r="A69" s="98"/>
      <c r="B69" s="81"/>
      <c r="C69" s="81"/>
      <c r="D69" s="81"/>
      <c r="E69" s="81"/>
      <c r="F69" s="81"/>
      <c r="G69" s="81"/>
      <c r="H69" s="81"/>
    </row>
    <row r="70" spans="1:8">
      <c r="A70" s="98"/>
      <c r="B70" s="81"/>
      <c r="C70" s="81"/>
      <c r="D70" s="81"/>
      <c r="E70" s="81"/>
      <c r="F70" s="81"/>
      <c r="G70" s="81"/>
      <c r="H70" s="81"/>
    </row>
    <row r="71" spans="1:8" ht="15.75" thickBot="1">
      <c r="A71" s="99"/>
      <c r="B71" s="82"/>
      <c r="C71" s="82"/>
      <c r="D71" s="82"/>
      <c r="E71" s="82"/>
      <c r="F71" s="82"/>
      <c r="G71" s="82"/>
      <c r="H71" s="82"/>
    </row>
    <row r="72" spans="1:8" ht="21.75" customHeight="1">
      <c r="A72" s="114" t="s">
        <v>55</v>
      </c>
      <c r="B72" s="80" t="s">
        <v>53</v>
      </c>
      <c r="C72" s="80">
        <v>10</v>
      </c>
      <c r="D72" s="117" t="s">
        <v>56</v>
      </c>
      <c r="E72" s="80"/>
      <c r="F72" s="80">
        <f>F80</f>
        <v>399.98599999999999</v>
      </c>
      <c r="G72" s="80">
        <f t="shared" ref="G72:H72" si="21">G80</f>
        <v>50</v>
      </c>
      <c r="H72" s="80">
        <f t="shared" si="21"/>
        <v>50</v>
      </c>
    </row>
    <row r="73" spans="1:8">
      <c r="A73" s="115"/>
      <c r="B73" s="81"/>
      <c r="C73" s="81"/>
      <c r="D73" s="108"/>
      <c r="E73" s="81"/>
      <c r="F73" s="81"/>
      <c r="G73" s="81"/>
      <c r="H73" s="81"/>
    </row>
    <row r="74" spans="1:8">
      <c r="A74" s="115"/>
      <c r="B74" s="81"/>
      <c r="C74" s="81"/>
      <c r="D74" s="108"/>
      <c r="E74" s="81"/>
      <c r="F74" s="81"/>
      <c r="G74" s="81"/>
      <c r="H74" s="81"/>
    </row>
    <row r="75" spans="1:8">
      <c r="A75" s="115"/>
      <c r="B75" s="81"/>
      <c r="C75" s="81"/>
      <c r="D75" s="108"/>
      <c r="E75" s="81"/>
      <c r="F75" s="81"/>
      <c r="G75" s="81"/>
      <c r="H75" s="81"/>
    </row>
    <row r="76" spans="1:8">
      <c r="A76" s="115"/>
      <c r="B76" s="81"/>
      <c r="C76" s="81"/>
      <c r="D76" s="108"/>
      <c r="E76" s="81"/>
      <c r="F76" s="81"/>
      <c r="G76" s="81"/>
      <c r="H76" s="81"/>
    </row>
    <row r="77" spans="1:8">
      <c r="A77" s="115"/>
      <c r="B77" s="81"/>
      <c r="C77" s="81"/>
      <c r="D77" s="108"/>
      <c r="E77" s="81"/>
      <c r="F77" s="81"/>
      <c r="G77" s="81"/>
      <c r="H77" s="81"/>
    </row>
    <row r="78" spans="1:8">
      <c r="A78" s="115"/>
      <c r="B78" s="81"/>
      <c r="C78" s="81"/>
      <c r="D78" s="108"/>
      <c r="E78" s="81"/>
      <c r="F78" s="81"/>
      <c r="G78" s="81"/>
      <c r="H78" s="81"/>
    </row>
    <row r="79" spans="1:8" ht="15.75" thickBot="1">
      <c r="A79" s="116"/>
      <c r="B79" s="82"/>
      <c r="C79" s="82"/>
      <c r="D79" s="118"/>
      <c r="E79" s="82"/>
      <c r="F79" s="82"/>
      <c r="G79" s="82"/>
      <c r="H79" s="82"/>
    </row>
    <row r="80" spans="1:8" ht="29.25" customHeight="1">
      <c r="A80" s="114" t="s">
        <v>57</v>
      </c>
      <c r="B80" s="80" t="s">
        <v>53</v>
      </c>
      <c r="C80" s="80">
        <v>10</v>
      </c>
      <c r="D80" s="117" t="s">
        <v>58</v>
      </c>
      <c r="E80" s="80">
        <v>600</v>
      </c>
      <c r="F80" s="80">
        <v>399.98599999999999</v>
      </c>
      <c r="G80" s="83">
        <v>50</v>
      </c>
      <c r="H80" s="86">
        <v>50</v>
      </c>
    </row>
    <row r="81" spans="1:8">
      <c r="A81" s="115"/>
      <c r="B81" s="81"/>
      <c r="C81" s="81"/>
      <c r="D81" s="108"/>
      <c r="E81" s="81"/>
      <c r="F81" s="81"/>
      <c r="G81" s="84"/>
      <c r="H81" s="87"/>
    </row>
    <row r="82" spans="1:8">
      <c r="A82" s="115"/>
      <c r="B82" s="81"/>
      <c r="C82" s="81"/>
      <c r="D82" s="108"/>
      <c r="E82" s="81"/>
      <c r="F82" s="81"/>
      <c r="G82" s="84"/>
      <c r="H82" s="87"/>
    </row>
    <row r="83" spans="1:8">
      <c r="A83" s="115"/>
      <c r="B83" s="81"/>
      <c r="C83" s="81"/>
      <c r="D83" s="108"/>
      <c r="E83" s="81"/>
      <c r="F83" s="81"/>
      <c r="G83" s="84"/>
      <c r="H83" s="87"/>
    </row>
    <row r="84" spans="1:8" ht="15.75" thickBot="1">
      <c r="A84" s="116"/>
      <c r="B84" s="82"/>
      <c r="C84" s="82"/>
      <c r="D84" s="118"/>
      <c r="E84" s="82"/>
      <c r="F84" s="82"/>
      <c r="G84" s="85"/>
      <c r="H84" s="88"/>
    </row>
    <row r="85" spans="1:8" ht="52.5" thickBot="1">
      <c r="A85" s="32" t="s">
        <v>59</v>
      </c>
      <c r="B85" s="17" t="s">
        <v>53</v>
      </c>
      <c r="C85" s="17">
        <v>14</v>
      </c>
      <c r="D85" s="73"/>
      <c r="E85" s="17"/>
      <c r="F85" s="17">
        <f>F86</f>
        <v>175.5</v>
      </c>
      <c r="G85" s="17">
        <f t="shared" ref="G85:H85" si="22">G86</f>
        <v>55</v>
      </c>
      <c r="H85" s="17">
        <f t="shared" si="22"/>
        <v>55</v>
      </c>
    </row>
    <row r="86" spans="1:8" ht="65.25" thickBot="1">
      <c r="A86" s="24" t="s">
        <v>60</v>
      </c>
      <c r="B86" s="53" t="s">
        <v>130</v>
      </c>
      <c r="C86" s="53">
        <v>14</v>
      </c>
      <c r="D86" s="72" t="s">
        <v>61</v>
      </c>
      <c r="E86" s="25"/>
      <c r="F86" s="25">
        <f>F87+F88</f>
        <v>175.5</v>
      </c>
      <c r="G86" s="25">
        <f t="shared" ref="G86:H86" si="23">G87+G88</f>
        <v>55</v>
      </c>
      <c r="H86" s="25">
        <f t="shared" si="23"/>
        <v>55</v>
      </c>
    </row>
    <row r="87" spans="1:8" ht="121.5" customHeight="1" thickBot="1">
      <c r="A87" s="24" t="s">
        <v>62</v>
      </c>
      <c r="B87" s="53" t="s">
        <v>130</v>
      </c>
      <c r="C87" s="53">
        <v>14</v>
      </c>
      <c r="D87" s="72" t="s">
        <v>63</v>
      </c>
      <c r="E87" s="25">
        <v>200</v>
      </c>
      <c r="F87" s="25">
        <v>165.5</v>
      </c>
      <c r="G87" s="26">
        <v>55</v>
      </c>
      <c r="H87" s="27">
        <v>55</v>
      </c>
    </row>
    <row r="88" spans="1:8" ht="121.5" customHeight="1" thickBot="1">
      <c r="A88" s="66" t="s">
        <v>62</v>
      </c>
      <c r="B88" s="53" t="s">
        <v>130</v>
      </c>
      <c r="C88" s="53">
        <v>14</v>
      </c>
      <c r="D88" s="72" t="s">
        <v>138</v>
      </c>
      <c r="E88" s="25">
        <v>200</v>
      </c>
      <c r="F88" s="25">
        <v>10</v>
      </c>
      <c r="G88" s="26">
        <v>0</v>
      </c>
      <c r="H88" s="27">
        <v>0</v>
      </c>
    </row>
    <row r="89" spans="1:8" ht="33" customHeight="1" thickBot="1">
      <c r="A89" s="33" t="s">
        <v>64</v>
      </c>
      <c r="B89" s="58" t="s">
        <v>33</v>
      </c>
      <c r="C89" s="58"/>
      <c r="D89" s="14"/>
      <c r="E89" s="14"/>
      <c r="F89" s="13">
        <f>F90+F94</f>
        <v>7411.4950000000008</v>
      </c>
      <c r="G89" s="13">
        <f t="shared" ref="G89:H89" si="24">G90+G94</f>
        <v>153.9</v>
      </c>
      <c r="H89" s="13">
        <f t="shared" si="24"/>
        <v>153.9</v>
      </c>
    </row>
    <row r="90" spans="1:8" ht="40.5" customHeight="1" thickBot="1">
      <c r="A90" s="16" t="s">
        <v>65</v>
      </c>
      <c r="B90" s="57" t="s">
        <v>131</v>
      </c>
      <c r="C90" s="57" t="s">
        <v>129</v>
      </c>
      <c r="D90" s="17"/>
      <c r="E90" s="17"/>
      <c r="F90" s="17">
        <f>F91</f>
        <v>175.40805</v>
      </c>
      <c r="G90" s="17">
        <f t="shared" ref="G90:H90" si="25">G91</f>
        <v>153.9</v>
      </c>
      <c r="H90" s="17">
        <f t="shared" si="25"/>
        <v>153.9</v>
      </c>
    </row>
    <row r="91" spans="1:8" ht="70.5" customHeight="1" thickBot="1">
      <c r="A91" s="24" t="s">
        <v>66</v>
      </c>
      <c r="B91" s="53" t="s">
        <v>131</v>
      </c>
      <c r="C91" s="53" t="s">
        <v>129</v>
      </c>
      <c r="D91" s="25" t="s">
        <v>67</v>
      </c>
      <c r="E91" s="34"/>
      <c r="F91" s="25">
        <f>F92</f>
        <v>175.40805</v>
      </c>
      <c r="G91" s="25">
        <f t="shared" ref="G91:H91" si="26">G92</f>
        <v>153.9</v>
      </c>
      <c r="H91" s="25">
        <f t="shared" si="26"/>
        <v>153.9</v>
      </c>
    </row>
    <row r="92" spans="1:8" ht="60" customHeight="1" thickBot="1">
      <c r="A92" s="24" t="s">
        <v>68</v>
      </c>
      <c r="B92" s="53" t="s">
        <v>131</v>
      </c>
      <c r="C92" s="53" t="s">
        <v>129</v>
      </c>
      <c r="D92" s="25" t="s">
        <v>69</v>
      </c>
      <c r="E92" s="34"/>
      <c r="F92" s="25">
        <f>F93</f>
        <v>175.40805</v>
      </c>
      <c r="G92" s="25">
        <f t="shared" ref="G92:H92" si="27">G93</f>
        <v>153.9</v>
      </c>
      <c r="H92" s="25">
        <f t="shared" si="27"/>
        <v>153.9</v>
      </c>
    </row>
    <row r="93" spans="1:8" ht="93.75" customHeight="1" thickBot="1">
      <c r="A93" s="24" t="s">
        <v>70</v>
      </c>
      <c r="B93" s="53" t="s">
        <v>131</v>
      </c>
      <c r="C93" s="53" t="s">
        <v>129</v>
      </c>
      <c r="D93" s="25" t="s">
        <v>71</v>
      </c>
      <c r="E93" s="25">
        <v>200</v>
      </c>
      <c r="F93" s="25">
        <v>175.40805</v>
      </c>
      <c r="G93" s="26">
        <v>153.9</v>
      </c>
      <c r="H93" s="26">
        <v>153.9</v>
      </c>
    </row>
    <row r="94" spans="1:8" ht="28.5" customHeight="1" thickBot="1">
      <c r="A94" s="32" t="s">
        <v>72</v>
      </c>
      <c r="B94" s="17" t="s">
        <v>33</v>
      </c>
      <c r="C94" s="17" t="s">
        <v>73</v>
      </c>
      <c r="D94" s="44"/>
      <c r="E94" s="44"/>
      <c r="F94" s="44">
        <f>F95</f>
        <v>7236.0869500000008</v>
      </c>
      <c r="G94" s="44">
        <f t="shared" ref="G94:H94" si="28">G95</f>
        <v>0</v>
      </c>
      <c r="H94" s="44">
        <f t="shared" si="28"/>
        <v>0</v>
      </c>
    </row>
    <row r="95" spans="1:8" ht="92.25" customHeight="1">
      <c r="A95" s="97" t="s">
        <v>74</v>
      </c>
      <c r="B95" s="80" t="s">
        <v>33</v>
      </c>
      <c r="C95" s="100" t="s">
        <v>73</v>
      </c>
      <c r="D95" s="113" t="s">
        <v>67</v>
      </c>
      <c r="E95" s="106"/>
      <c r="F95" s="46">
        <f>F99</f>
        <v>7236.0869500000008</v>
      </c>
      <c r="G95" s="46">
        <f t="shared" ref="G95:H95" si="29">G99</f>
        <v>0</v>
      </c>
      <c r="H95" s="46">
        <f t="shared" si="29"/>
        <v>0</v>
      </c>
    </row>
    <row r="96" spans="1:8" ht="15" hidden="1" customHeight="1">
      <c r="A96" s="98"/>
      <c r="B96" s="81"/>
      <c r="C96" s="101"/>
      <c r="D96" s="113"/>
      <c r="E96" s="106"/>
      <c r="F96" s="46"/>
      <c r="G96" s="47"/>
      <c r="H96" s="47"/>
    </row>
    <row r="97" spans="1:8" ht="15" hidden="1" customHeight="1">
      <c r="A97" s="98"/>
      <c r="B97" s="81"/>
      <c r="C97" s="101"/>
      <c r="D97" s="113"/>
      <c r="E97" s="106"/>
      <c r="F97" s="46"/>
      <c r="G97" s="47"/>
      <c r="H97" s="47"/>
    </row>
    <row r="98" spans="1:8" ht="15.75" hidden="1" customHeight="1" thickBot="1">
      <c r="A98" s="99"/>
      <c r="B98" s="82"/>
      <c r="C98" s="102"/>
      <c r="D98" s="113"/>
      <c r="E98" s="106"/>
      <c r="F98" s="46">
        <v>5378.7</v>
      </c>
      <c r="G98" s="47">
        <v>0</v>
      </c>
      <c r="H98" s="47">
        <v>0</v>
      </c>
    </row>
    <row r="99" spans="1:8" ht="61.5" customHeight="1" thickBot="1">
      <c r="A99" s="24" t="s">
        <v>75</v>
      </c>
      <c r="B99" s="25" t="s">
        <v>33</v>
      </c>
      <c r="C99" s="25" t="s">
        <v>73</v>
      </c>
      <c r="D99" s="72" t="s">
        <v>76</v>
      </c>
      <c r="E99" s="25"/>
      <c r="F99" s="25">
        <f>F100+F101</f>
        <v>7236.0869500000008</v>
      </c>
      <c r="G99" s="25">
        <f t="shared" ref="G99:H99" si="30">G100+G101</f>
        <v>0</v>
      </c>
      <c r="H99" s="25">
        <f t="shared" si="30"/>
        <v>0</v>
      </c>
    </row>
    <row r="100" spans="1:8" ht="78" thickBot="1">
      <c r="A100" s="24" t="s">
        <v>77</v>
      </c>
      <c r="B100" s="25" t="s">
        <v>33</v>
      </c>
      <c r="C100" s="25" t="s">
        <v>73</v>
      </c>
      <c r="D100" s="72" t="s">
        <v>78</v>
      </c>
      <c r="E100" s="25">
        <v>200</v>
      </c>
      <c r="F100" s="25">
        <v>2911.2472400000001</v>
      </c>
      <c r="G100" s="26">
        <v>0</v>
      </c>
      <c r="H100" s="26">
        <v>0</v>
      </c>
    </row>
    <row r="101" spans="1:8" ht="82.5" customHeight="1" thickBot="1">
      <c r="A101" s="24" t="s">
        <v>77</v>
      </c>
      <c r="B101" s="25" t="s">
        <v>33</v>
      </c>
      <c r="C101" s="25" t="s">
        <v>73</v>
      </c>
      <c r="D101" s="72" t="s">
        <v>79</v>
      </c>
      <c r="E101" s="25">
        <v>200</v>
      </c>
      <c r="F101" s="25">
        <v>4324.8397100000002</v>
      </c>
      <c r="G101" s="26">
        <v>0</v>
      </c>
      <c r="H101" s="26">
        <v>0</v>
      </c>
    </row>
    <row r="102" spans="1:8" ht="42.75" customHeight="1" thickBot="1">
      <c r="A102" s="33" t="s">
        <v>80</v>
      </c>
      <c r="B102" s="13" t="s">
        <v>81</v>
      </c>
      <c r="C102" s="13"/>
      <c r="D102" s="14"/>
      <c r="E102" s="14"/>
      <c r="F102" s="13">
        <f>F103+F110</f>
        <v>2316.1287400000001</v>
      </c>
      <c r="G102" s="13">
        <f t="shared" ref="G102:H102" si="31">G103+G110</f>
        <v>153.39524</v>
      </c>
      <c r="H102" s="13">
        <f t="shared" si="31"/>
        <v>195.79892000000001</v>
      </c>
    </row>
    <row r="103" spans="1:8" ht="24" customHeight="1" thickBot="1">
      <c r="A103" s="16" t="s">
        <v>82</v>
      </c>
      <c r="B103" s="57" t="s">
        <v>132</v>
      </c>
      <c r="C103" s="59" t="s">
        <v>128</v>
      </c>
      <c r="D103" s="18"/>
      <c r="E103" s="18"/>
      <c r="F103" s="17">
        <f>F104</f>
        <v>1532.4</v>
      </c>
      <c r="G103" s="17">
        <f t="shared" ref="G103:H103" si="32">G104</f>
        <v>0</v>
      </c>
      <c r="H103" s="17">
        <f t="shared" si="32"/>
        <v>0</v>
      </c>
    </row>
    <row r="104" spans="1:8" ht="108" customHeight="1" thickBot="1">
      <c r="A104" s="24" t="s">
        <v>74</v>
      </c>
      <c r="B104" s="53" t="s">
        <v>132</v>
      </c>
      <c r="C104" s="60" t="s">
        <v>128</v>
      </c>
      <c r="D104" s="25" t="s">
        <v>67</v>
      </c>
      <c r="E104" s="25"/>
      <c r="F104" s="25">
        <f>F105</f>
        <v>1532.4</v>
      </c>
      <c r="G104" s="25">
        <f t="shared" ref="G104:H104" si="33">G105</f>
        <v>0</v>
      </c>
      <c r="H104" s="25">
        <f t="shared" si="33"/>
        <v>0</v>
      </c>
    </row>
    <row r="105" spans="1:8" ht="42.75" customHeight="1" thickBot="1">
      <c r="A105" s="24" t="s">
        <v>83</v>
      </c>
      <c r="B105" s="53" t="s">
        <v>132</v>
      </c>
      <c r="C105" s="60" t="s">
        <v>128</v>
      </c>
      <c r="D105" s="25" t="s">
        <v>84</v>
      </c>
      <c r="E105" s="25"/>
      <c r="F105" s="25">
        <f>F106+F107+F108+F109</f>
        <v>1532.4</v>
      </c>
      <c r="G105" s="25">
        <f t="shared" ref="G105:H105" si="34">G106+G107+G108</f>
        <v>0</v>
      </c>
      <c r="H105" s="25">
        <f t="shared" si="34"/>
        <v>0</v>
      </c>
    </row>
    <row r="106" spans="1:8" ht="80.25" customHeight="1" thickBot="1">
      <c r="A106" s="24" t="s">
        <v>85</v>
      </c>
      <c r="B106" s="53" t="s">
        <v>132</v>
      </c>
      <c r="C106" s="60" t="s">
        <v>128</v>
      </c>
      <c r="D106" s="25" t="s">
        <v>86</v>
      </c>
      <c r="E106" s="25">
        <v>200</v>
      </c>
      <c r="F106" s="25">
        <v>1051.4000000000001</v>
      </c>
      <c r="G106" s="26">
        <v>0</v>
      </c>
      <c r="H106" s="26">
        <v>0</v>
      </c>
    </row>
    <row r="107" spans="1:8" ht="92.25" customHeight="1" thickBot="1">
      <c r="A107" s="24" t="s">
        <v>87</v>
      </c>
      <c r="B107" s="53" t="s">
        <v>132</v>
      </c>
      <c r="C107" s="60" t="s">
        <v>128</v>
      </c>
      <c r="D107" s="25" t="s">
        <v>86</v>
      </c>
      <c r="E107" s="25">
        <v>200</v>
      </c>
      <c r="F107" s="25">
        <v>0</v>
      </c>
      <c r="G107" s="26">
        <v>0</v>
      </c>
      <c r="H107" s="26">
        <v>0</v>
      </c>
    </row>
    <row r="108" spans="1:8" ht="99.75" customHeight="1" thickBot="1">
      <c r="A108" s="24" t="s">
        <v>88</v>
      </c>
      <c r="B108" s="53" t="s">
        <v>132</v>
      </c>
      <c r="C108" s="60" t="s">
        <v>128</v>
      </c>
      <c r="D108" s="72" t="s">
        <v>86</v>
      </c>
      <c r="E108" s="25">
        <v>200</v>
      </c>
      <c r="F108" s="25">
        <v>181</v>
      </c>
      <c r="G108" s="26">
        <v>0</v>
      </c>
      <c r="H108" s="26">
        <v>0</v>
      </c>
    </row>
    <row r="109" spans="1:8" ht="99.75" customHeight="1" thickBot="1">
      <c r="A109" s="66" t="s">
        <v>85</v>
      </c>
      <c r="B109" s="53" t="s">
        <v>132</v>
      </c>
      <c r="C109" s="60" t="s">
        <v>128</v>
      </c>
      <c r="D109" s="72" t="s">
        <v>137</v>
      </c>
      <c r="E109" s="25">
        <v>200</v>
      </c>
      <c r="F109" s="25">
        <v>300</v>
      </c>
      <c r="G109" s="26">
        <v>0</v>
      </c>
      <c r="H109" s="26">
        <v>0</v>
      </c>
    </row>
    <row r="110" spans="1:8" ht="19.5" customHeight="1" thickBot="1">
      <c r="A110" s="16" t="s">
        <v>89</v>
      </c>
      <c r="B110" s="57" t="s">
        <v>81</v>
      </c>
      <c r="C110" s="59" t="s">
        <v>53</v>
      </c>
      <c r="D110" s="74"/>
      <c r="E110" s="18"/>
      <c r="F110" s="17">
        <f>F111</f>
        <v>783.72874000000002</v>
      </c>
      <c r="G110" s="17">
        <f t="shared" ref="G110:H110" si="35">G111</f>
        <v>153.39524</v>
      </c>
      <c r="H110" s="17">
        <f t="shared" si="35"/>
        <v>195.79892000000001</v>
      </c>
    </row>
    <row r="111" spans="1:8" ht="102.75" customHeight="1" thickBot="1">
      <c r="A111" s="24" t="s">
        <v>74</v>
      </c>
      <c r="B111" s="53" t="s">
        <v>81</v>
      </c>
      <c r="C111" s="60" t="s">
        <v>53</v>
      </c>
      <c r="D111" s="72" t="s">
        <v>67</v>
      </c>
      <c r="E111" s="25"/>
      <c r="F111" s="25">
        <f>F112+F116</f>
        <v>783.72874000000002</v>
      </c>
      <c r="G111" s="25">
        <f t="shared" ref="G111:H111" si="36">G112+G116</f>
        <v>153.39524</v>
      </c>
      <c r="H111" s="25">
        <f t="shared" si="36"/>
        <v>195.79892000000001</v>
      </c>
    </row>
    <row r="112" spans="1:8" ht="41.25" customHeight="1" thickBot="1">
      <c r="A112" s="24" t="s">
        <v>90</v>
      </c>
      <c r="B112" s="25" t="s">
        <v>81</v>
      </c>
      <c r="C112" s="35" t="s">
        <v>53</v>
      </c>
      <c r="D112" s="72" t="s">
        <v>91</v>
      </c>
      <c r="E112" s="25"/>
      <c r="F112" s="25">
        <f>F113+F114+F115</f>
        <v>381.78996000000001</v>
      </c>
      <c r="G112" s="25">
        <f t="shared" ref="G112:H112" si="37">G113+G114+G115</f>
        <v>101.68996</v>
      </c>
      <c r="H112" s="25">
        <f t="shared" si="37"/>
        <v>101.68996</v>
      </c>
    </row>
    <row r="113" spans="1:8" ht="57.75" customHeight="1" thickBot="1">
      <c r="A113" s="24" t="s">
        <v>92</v>
      </c>
      <c r="B113" s="53" t="s">
        <v>132</v>
      </c>
      <c r="C113" s="60" t="s">
        <v>130</v>
      </c>
      <c r="D113" s="72" t="s">
        <v>93</v>
      </c>
      <c r="E113" s="25">
        <v>200</v>
      </c>
      <c r="F113" s="25">
        <v>46.689959999999999</v>
      </c>
      <c r="G113" s="26">
        <v>46.689959999999999</v>
      </c>
      <c r="H113" s="27">
        <v>46.689959999999999</v>
      </c>
    </row>
    <row r="114" spans="1:8" ht="72" customHeight="1" thickBot="1">
      <c r="A114" s="24" t="s">
        <v>94</v>
      </c>
      <c r="B114" s="53" t="s">
        <v>132</v>
      </c>
      <c r="C114" s="60" t="s">
        <v>130</v>
      </c>
      <c r="D114" s="72" t="s">
        <v>93</v>
      </c>
      <c r="E114" s="25">
        <v>200</v>
      </c>
      <c r="F114" s="25">
        <v>5</v>
      </c>
      <c r="G114" s="26">
        <v>5</v>
      </c>
      <c r="H114" s="27">
        <v>5</v>
      </c>
    </row>
    <row r="115" spans="1:8" ht="66" customHeight="1" thickBot="1">
      <c r="A115" s="24" t="s">
        <v>95</v>
      </c>
      <c r="B115" s="25" t="s">
        <v>81</v>
      </c>
      <c r="C115" s="35" t="s">
        <v>53</v>
      </c>
      <c r="D115" s="72" t="s">
        <v>96</v>
      </c>
      <c r="E115" s="25">
        <v>200</v>
      </c>
      <c r="F115" s="25">
        <v>330.1</v>
      </c>
      <c r="G115" s="26">
        <v>50</v>
      </c>
      <c r="H115" s="27">
        <v>50</v>
      </c>
    </row>
    <row r="116" spans="1:8" ht="95.25" customHeight="1" thickBot="1">
      <c r="A116" s="24" t="s">
        <v>97</v>
      </c>
      <c r="B116" s="25" t="s">
        <v>81</v>
      </c>
      <c r="C116" s="35" t="s">
        <v>53</v>
      </c>
      <c r="D116" s="72" t="s">
        <v>84</v>
      </c>
      <c r="E116" s="25"/>
      <c r="F116" s="25">
        <f>F117+F118</f>
        <v>401.93878000000001</v>
      </c>
      <c r="G116" s="25">
        <f t="shared" ref="G116:H116" si="38">G117+G118</f>
        <v>51.705280000000002</v>
      </c>
      <c r="H116" s="25">
        <f t="shared" si="38"/>
        <v>94.108959999999996</v>
      </c>
    </row>
    <row r="117" spans="1:8" ht="95.25" customHeight="1" thickBot="1">
      <c r="A117" s="65" t="s">
        <v>98</v>
      </c>
      <c r="B117" s="25" t="s">
        <v>81</v>
      </c>
      <c r="C117" s="35" t="s">
        <v>53</v>
      </c>
      <c r="D117" s="72" t="s">
        <v>136</v>
      </c>
      <c r="E117" s="25">
        <v>200</v>
      </c>
      <c r="F117" s="25">
        <v>200</v>
      </c>
      <c r="G117" s="26">
        <v>0</v>
      </c>
      <c r="H117" s="27">
        <v>0</v>
      </c>
    </row>
    <row r="118" spans="1:8" ht="69.75" customHeight="1" thickBot="1">
      <c r="A118" s="24" t="s">
        <v>98</v>
      </c>
      <c r="B118" s="25" t="s">
        <v>81</v>
      </c>
      <c r="C118" s="35" t="s">
        <v>53</v>
      </c>
      <c r="D118" s="72" t="s">
        <v>99</v>
      </c>
      <c r="E118" s="25">
        <v>200</v>
      </c>
      <c r="F118" s="25">
        <v>201.93878000000001</v>
      </c>
      <c r="G118" s="26">
        <v>51.705280000000002</v>
      </c>
      <c r="H118" s="27">
        <v>94.108959999999996</v>
      </c>
    </row>
    <row r="119" spans="1:8" ht="32.25" customHeight="1" thickBot="1">
      <c r="A119" s="12" t="s">
        <v>100</v>
      </c>
      <c r="B119" s="13">
        <v>10</v>
      </c>
      <c r="C119" s="13"/>
      <c r="D119" s="75"/>
      <c r="E119" s="13"/>
      <c r="F119" s="13">
        <f>F120</f>
        <v>50</v>
      </c>
      <c r="G119" s="13">
        <f t="shared" ref="G119:H119" si="39">G120</f>
        <v>50</v>
      </c>
      <c r="H119" s="13">
        <f t="shared" si="39"/>
        <v>50</v>
      </c>
    </row>
    <row r="120" spans="1:8" ht="30.75" customHeight="1" thickBot="1">
      <c r="A120" s="16" t="s">
        <v>101</v>
      </c>
      <c r="B120" s="17">
        <v>10</v>
      </c>
      <c r="C120" s="57" t="s">
        <v>129</v>
      </c>
      <c r="D120" s="73"/>
      <c r="E120" s="17"/>
      <c r="F120" s="17">
        <f>F121</f>
        <v>50</v>
      </c>
      <c r="G120" s="17">
        <f t="shared" ref="G120:H120" si="40">G121</f>
        <v>50</v>
      </c>
      <c r="H120" s="17">
        <f t="shared" si="40"/>
        <v>50</v>
      </c>
    </row>
    <row r="121" spans="1:8" ht="86.25" customHeight="1" thickBot="1">
      <c r="A121" s="24" t="s">
        <v>25</v>
      </c>
      <c r="B121" s="25">
        <v>10</v>
      </c>
      <c r="C121" s="53" t="s">
        <v>129</v>
      </c>
      <c r="D121" s="72" t="s">
        <v>26</v>
      </c>
      <c r="E121" s="25"/>
      <c r="F121" s="25">
        <f>F122</f>
        <v>50</v>
      </c>
      <c r="G121" s="25">
        <f t="shared" ref="G121:H121" si="41">G122</f>
        <v>50</v>
      </c>
      <c r="H121" s="25">
        <f t="shared" si="41"/>
        <v>50</v>
      </c>
    </row>
    <row r="122" spans="1:8" ht="63.75" customHeight="1" thickBot="1">
      <c r="A122" s="24" t="s">
        <v>102</v>
      </c>
      <c r="B122" s="25">
        <v>10</v>
      </c>
      <c r="C122" s="53" t="s">
        <v>129</v>
      </c>
      <c r="D122" s="72" t="s">
        <v>103</v>
      </c>
      <c r="E122" s="25"/>
      <c r="F122" s="25">
        <f>F123</f>
        <v>50</v>
      </c>
      <c r="G122" s="25">
        <f t="shared" ref="G122:H122" si="42">G123</f>
        <v>50</v>
      </c>
      <c r="H122" s="25">
        <f t="shared" si="42"/>
        <v>50</v>
      </c>
    </row>
    <row r="123" spans="1:8" ht="113.25" customHeight="1" thickBot="1">
      <c r="A123" s="24" t="s">
        <v>104</v>
      </c>
      <c r="B123" s="25">
        <v>10</v>
      </c>
      <c r="C123" s="53" t="s">
        <v>129</v>
      </c>
      <c r="D123" s="72" t="s">
        <v>105</v>
      </c>
      <c r="E123" s="25">
        <v>300</v>
      </c>
      <c r="F123" s="25">
        <v>50</v>
      </c>
      <c r="G123" s="26">
        <v>50</v>
      </c>
      <c r="H123" s="27">
        <v>50</v>
      </c>
    </row>
    <row r="124" spans="1:8" ht="52.5" customHeight="1" thickBot="1">
      <c r="A124" s="12" t="s">
        <v>106</v>
      </c>
      <c r="B124" s="13">
        <v>13</v>
      </c>
      <c r="C124" s="58" t="s">
        <v>129</v>
      </c>
      <c r="D124" s="75"/>
      <c r="E124" s="13"/>
      <c r="F124" s="13">
        <f>F125</f>
        <v>0.51981999999999995</v>
      </c>
      <c r="G124" s="13">
        <f t="shared" ref="G124:H124" si="43">G125</f>
        <v>0.41471999999999998</v>
      </c>
      <c r="H124" s="13">
        <f t="shared" si="43"/>
        <v>0.31103999999999998</v>
      </c>
    </row>
    <row r="125" spans="1:8" ht="45.75" customHeight="1" thickBot="1">
      <c r="A125" s="32" t="s">
        <v>107</v>
      </c>
      <c r="B125" s="17">
        <v>13</v>
      </c>
      <c r="C125" s="57" t="s">
        <v>129</v>
      </c>
      <c r="D125" s="73"/>
      <c r="E125" s="17"/>
      <c r="F125" s="17">
        <f>F126</f>
        <v>0.51981999999999995</v>
      </c>
      <c r="G125" s="17">
        <f t="shared" ref="G125:H125" si="44">G126</f>
        <v>0.41471999999999998</v>
      </c>
      <c r="H125" s="17">
        <f t="shared" si="44"/>
        <v>0.31103999999999998</v>
      </c>
    </row>
    <row r="126" spans="1:8" ht="81.75" customHeight="1" thickBot="1">
      <c r="A126" s="24" t="s">
        <v>108</v>
      </c>
      <c r="B126" s="25">
        <v>13</v>
      </c>
      <c r="C126" s="53" t="s">
        <v>129</v>
      </c>
      <c r="D126" s="72" t="s">
        <v>28</v>
      </c>
      <c r="E126" s="25"/>
      <c r="F126" s="25">
        <f>F127</f>
        <v>0.51981999999999995</v>
      </c>
      <c r="G126" s="25">
        <f t="shared" ref="G126:H126" si="45">G127</f>
        <v>0.41471999999999998</v>
      </c>
      <c r="H126" s="25">
        <f t="shared" si="45"/>
        <v>0.31103999999999998</v>
      </c>
    </row>
    <row r="127" spans="1:8" ht="31.5" customHeight="1" thickBot="1">
      <c r="A127" s="36" t="s">
        <v>109</v>
      </c>
      <c r="B127" s="25">
        <v>13</v>
      </c>
      <c r="C127" s="53" t="s">
        <v>129</v>
      </c>
      <c r="D127" s="72" t="s">
        <v>110</v>
      </c>
      <c r="E127" s="25">
        <v>700</v>
      </c>
      <c r="F127" s="25">
        <v>0.51981999999999995</v>
      </c>
      <c r="G127" s="26">
        <v>0.41471999999999998</v>
      </c>
      <c r="H127" s="26">
        <v>0.31103999999999998</v>
      </c>
    </row>
    <row r="128" spans="1:8" ht="27.75" customHeight="1" thickBot="1">
      <c r="A128" s="8" t="s">
        <v>111</v>
      </c>
      <c r="B128" s="61" t="s">
        <v>133</v>
      </c>
      <c r="C128" s="9"/>
      <c r="D128" s="76"/>
      <c r="E128" s="9"/>
      <c r="F128" s="10">
        <f>F129</f>
        <v>1523.8</v>
      </c>
      <c r="G128" s="10">
        <f t="shared" ref="G128:H128" si="46">G129</f>
        <v>1667.1000000000001</v>
      </c>
      <c r="H128" s="10">
        <f t="shared" si="46"/>
        <v>546</v>
      </c>
    </row>
    <row r="129" spans="1:8" ht="42.75" customHeight="1" thickBot="1">
      <c r="A129" s="12" t="s">
        <v>112</v>
      </c>
      <c r="B129" s="13" t="s">
        <v>113</v>
      </c>
      <c r="C129" s="14"/>
      <c r="D129" s="77"/>
      <c r="E129" s="14"/>
      <c r="F129" s="13">
        <f>F130</f>
        <v>1523.8</v>
      </c>
      <c r="G129" s="13">
        <f t="shared" ref="G129:H129" si="47">G130</f>
        <v>1667.1000000000001</v>
      </c>
      <c r="H129" s="13">
        <f t="shared" si="47"/>
        <v>546</v>
      </c>
    </row>
    <row r="130" spans="1:8" ht="15.75" thickBot="1">
      <c r="A130" s="16" t="s">
        <v>114</v>
      </c>
      <c r="B130" s="17" t="s">
        <v>113</v>
      </c>
      <c r="C130" s="17" t="s">
        <v>22</v>
      </c>
      <c r="D130" s="74"/>
      <c r="E130" s="18"/>
      <c r="F130" s="17">
        <f>F131</f>
        <v>1523.8</v>
      </c>
      <c r="G130" s="17">
        <f t="shared" ref="G130:H130" si="48">G131</f>
        <v>1667.1000000000001</v>
      </c>
      <c r="H130" s="17">
        <f t="shared" si="48"/>
        <v>546</v>
      </c>
    </row>
    <row r="131" spans="1:8" ht="75.75" customHeight="1" thickBot="1">
      <c r="A131" s="24" t="s">
        <v>115</v>
      </c>
      <c r="B131" s="25" t="s">
        <v>113</v>
      </c>
      <c r="C131" s="25" t="s">
        <v>22</v>
      </c>
      <c r="D131" s="72" t="s">
        <v>116</v>
      </c>
      <c r="E131" s="25"/>
      <c r="F131" s="25">
        <f>F132</f>
        <v>1523.8</v>
      </c>
      <c r="G131" s="25">
        <f t="shared" ref="G131:H131" si="49">G132</f>
        <v>1667.1000000000001</v>
      </c>
      <c r="H131" s="25">
        <f t="shared" si="49"/>
        <v>546</v>
      </c>
    </row>
    <row r="132" spans="1:8" ht="78" customHeight="1" thickBot="1">
      <c r="A132" s="24" t="s">
        <v>117</v>
      </c>
      <c r="B132" s="25" t="s">
        <v>113</v>
      </c>
      <c r="C132" s="25" t="s">
        <v>22</v>
      </c>
      <c r="D132" s="72" t="s">
        <v>118</v>
      </c>
      <c r="E132" s="25"/>
      <c r="F132" s="25">
        <f>F133+F134+F135+F137+F138</f>
        <v>1523.8</v>
      </c>
      <c r="G132" s="25">
        <f t="shared" ref="G132:H132" si="50">G133+G134+G135+G137+G138</f>
        <v>1667.1000000000001</v>
      </c>
      <c r="H132" s="25">
        <f t="shared" si="50"/>
        <v>546</v>
      </c>
    </row>
    <row r="133" spans="1:8" ht="54" customHeight="1" thickBot="1">
      <c r="A133" s="24" t="s">
        <v>119</v>
      </c>
      <c r="B133" s="53" t="s">
        <v>133</v>
      </c>
      <c r="C133" s="53" t="s">
        <v>129</v>
      </c>
      <c r="D133" s="72" t="s">
        <v>120</v>
      </c>
      <c r="E133" s="25">
        <v>800</v>
      </c>
      <c r="F133" s="25">
        <v>51</v>
      </c>
      <c r="G133" s="26">
        <v>12</v>
      </c>
      <c r="H133" s="27">
        <v>12</v>
      </c>
    </row>
    <row r="134" spans="1:8" ht="115.5" customHeight="1" thickBot="1">
      <c r="A134" s="24" t="s">
        <v>121</v>
      </c>
      <c r="B134" s="25" t="s">
        <v>113</v>
      </c>
      <c r="C134" s="25" t="s">
        <v>22</v>
      </c>
      <c r="D134" s="72" t="s">
        <v>122</v>
      </c>
      <c r="E134" s="25">
        <v>100</v>
      </c>
      <c r="F134" s="25">
        <v>1161.8</v>
      </c>
      <c r="G134" s="26">
        <v>390.6</v>
      </c>
      <c r="H134" s="27">
        <v>390.6</v>
      </c>
    </row>
    <row r="135" spans="1:8" ht="77.25">
      <c r="A135" s="19" t="s">
        <v>123</v>
      </c>
      <c r="B135" s="20" t="s">
        <v>113</v>
      </c>
      <c r="C135" s="20" t="s">
        <v>22</v>
      </c>
      <c r="D135" s="78" t="s">
        <v>122</v>
      </c>
      <c r="E135" s="20">
        <v>200</v>
      </c>
      <c r="F135" s="20">
        <v>311</v>
      </c>
      <c r="G135" s="37">
        <v>150.9</v>
      </c>
      <c r="H135" s="38">
        <v>143.4</v>
      </c>
    </row>
    <row r="136" spans="1:8" ht="6.75" customHeight="1" thickBot="1">
      <c r="A136" s="24"/>
      <c r="B136" s="25"/>
      <c r="C136" s="25"/>
      <c r="D136" s="72"/>
      <c r="E136" s="25"/>
      <c r="F136" s="25"/>
      <c r="G136" s="26"/>
      <c r="H136" s="26"/>
    </row>
    <row r="137" spans="1:8" ht="111.75" customHeight="1" thickBot="1">
      <c r="A137" s="24" t="s">
        <v>124</v>
      </c>
      <c r="B137" s="25" t="s">
        <v>113</v>
      </c>
      <c r="C137" s="25" t="s">
        <v>22</v>
      </c>
      <c r="D137" s="72" t="s">
        <v>125</v>
      </c>
      <c r="E137" s="25">
        <v>200</v>
      </c>
      <c r="F137" s="25">
        <v>0</v>
      </c>
      <c r="G137" s="26">
        <v>1.7</v>
      </c>
      <c r="H137" s="27">
        <v>0</v>
      </c>
    </row>
    <row r="138" spans="1:8" ht="96.75" customHeight="1" thickBot="1">
      <c r="A138" s="24" t="s">
        <v>126</v>
      </c>
      <c r="B138" s="25" t="s">
        <v>113</v>
      </c>
      <c r="C138" s="25" t="s">
        <v>22</v>
      </c>
      <c r="D138" s="72" t="s">
        <v>125</v>
      </c>
      <c r="E138" s="25">
        <v>200</v>
      </c>
      <c r="F138" s="25">
        <v>0</v>
      </c>
      <c r="G138" s="26">
        <v>1111.9000000000001</v>
      </c>
      <c r="H138" s="27">
        <v>0</v>
      </c>
    </row>
    <row r="139" spans="1:8">
      <c r="A139" s="1"/>
    </row>
  </sheetData>
  <mergeCells count="67">
    <mergeCell ref="A12:H12"/>
    <mergeCell ref="A14:H14"/>
    <mergeCell ref="A15:H15"/>
    <mergeCell ref="A16:H16"/>
    <mergeCell ref="A5:H5"/>
    <mergeCell ref="A7:H7"/>
    <mergeCell ref="A8:H8"/>
    <mergeCell ref="A9:H9"/>
    <mergeCell ref="A10:H10"/>
    <mergeCell ref="A11:H11"/>
    <mergeCell ref="G20:G21"/>
    <mergeCell ref="A95:A98"/>
    <mergeCell ref="B95:B98"/>
    <mergeCell ref="C95:C98"/>
    <mergeCell ref="D95:D98"/>
    <mergeCell ref="E95:E98"/>
    <mergeCell ref="A80:A84"/>
    <mergeCell ref="B80:B84"/>
    <mergeCell ref="C80:C84"/>
    <mergeCell ref="D80:D84"/>
    <mergeCell ref="E80:E84"/>
    <mergeCell ref="A72:A79"/>
    <mergeCell ref="B72:B79"/>
    <mergeCell ref="C72:C79"/>
    <mergeCell ref="D72:D79"/>
    <mergeCell ref="E72:E79"/>
    <mergeCell ref="A67:A71"/>
    <mergeCell ref="B67:B71"/>
    <mergeCell ref="C67:C71"/>
    <mergeCell ref="D67:D71"/>
    <mergeCell ref="E67:E71"/>
    <mergeCell ref="A34:A44"/>
    <mergeCell ref="B34:B44"/>
    <mergeCell ref="C34:C44"/>
    <mergeCell ref="D34:D44"/>
    <mergeCell ref="E34:E44"/>
    <mergeCell ref="B25:B28"/>
    <mergeCell ref="C25:C28"/>
    <mergeCell ref="D25:D28"/>
    <mergeCell ref="E25:E28"/>
    <mergeCell ref="A29:A32"/>
    <mergeCell ref="B29:B32"/>
    <mergeCell ref="C29:C32"/>
    <mergeCell ref="D29:D32"/>
    <mergeCell ref="E29:E32"/>
    <mergeCell ref="A1:H1"/>
    <mergeCell ref="A2:H2"/>
    <mergeCell ref="A3:H3"/>
    <mergeCell ref="A4:H4"/>
    <mergeCell ref="F67:F71"/>
    <mergeCell ref="G67:G71"/>
    <mergeCell ref="H67:H71"/>
    <mergeCell ref="H18:H19"/>
    <mergeCell ref="F20:F21"/>
    <mergeCell ref="H20:H21"/>
    <mergeCell ref="A18:A21"/>
    <mergeCell ref="B18:B21"/>
    <mergeCell ref="C18:C21"/>
    <mergeCell ref="D18:D21"/>
    <mergeCell ref="E18:E21"/>
    <mergeCell ref="A25:A28"/>
    <mergeCell ref="F72:F79"/>
    <mergeCell ref="G72:G79"/>
    <mergeCell ref="H72:H79"/>
    <mergeCell ref="F80:F84"/>
    <mergeCell ref="G80:G84"/>
    <mergeCell ref="H80:H8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2024-12-25T06:32:01Z</dcterms:modified>
</cp:coreProperties>
</file>