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Лист1!$A$1:$I$77</definedName>
  </definedNames>
  <calcPr calcId="124519"/>
</workbook>
</file>

<file path=xl/calcChain.xml><?xml version="1.0" encoding="utf-8"?>
<calcChain xmlns="http://schemas.openxmlformats.org/spreadsheetml/2006/main">
  <c r="H27" i="1"/>
  <c r="I27"/>
  <c r="G27"/>
  <c r="G68"/>
  <c r="H46"/>
  <c r="I46"/>
  <c r="G46"/>
  <c r="G55"/>
  <c r="H55"/>
  <c r="H54" s="1"/>
  <c r="I55"/>
  <c r="I54" s="1"/>
  <c r="H76"/>
  <c r="I76"/>
  <c r="G76"/>
  <c r="H72"/>
  <c r="I72"/>
  <c r="G72"/>
  <c r="I68"/>
  <c r="H68"/>
  <c r="H65"/>
  <c r="I65"/>
  <c r="G65"/>
  <c r="H63"/>
  <c r="I63"/>
  <c r="G63"/>
  <c r="H61"/>
  <c r="I61"/>
  <c r="G61"/>
  <c r="H52"/>
  <c r="I52"/>
  <c r="G52"/>
  <c r="H49"/>
  <c r="I49"/>
  <c r="G49"/>
  <c r="H32"/>
  <c r="I32"/>
  <c r="G32"/>
  <c r="H19"/>
  <c r="I19"/>
  <c r="H20"/>
  <c r="I20"/>
  <c r="G20"/>
  <c r="G19" s="1"/>
  <c r="I26" l="1"/>
  <c r="I18" s="1"/>
  <c r="H26"/>
  <c r="H18" s="1"/>
  <c r="G26"/>
  <c r="G54"/>
  <c r="G18" l="1"/>
</calcChain>
</file>

<file path=xl/sharedStrings.xml><?xml version="1.0" encoding="utf-8"?>
<sst xmlns="http://schemas.openxmlformats.org/spreadsheetml/2006/main" count="186" uniqueCount="125">
  <si>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</si>
  <si>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</si>
  <si>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</si>
  <si>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7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</si>
  <si>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</si>
  <si>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</si>
  <si>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</si>
  <si>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28.12.2023г.№46</t>
  </si>
  <si>
    <t>№ п/п</t>
  </si>
  <si>
    <t>Наименование</t>
  </si>
  <si>
    <t>ЦСР</t>
  </si>
  <si>
    <t>ВР</t>
  </si>
  <si>
    <t>РЗ</t>
  </si>
  <si>
    <t>ПР</t>
  </si>
  <si>
    <t xml:space="preserve">Сумма </t>
  </si>
  <si>
    <t>2024г.</t>
  </si>
  <si>
    <t>2025г.</t>
  </si>
  <si>
    <t>2026г.</t>
  </si>
  <si>
    <t>В С Е Г О</t>
  </si>
  <si>
    <t>Муниципальная программа Терновского сельского поселения Новохоперского муниципального района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</si>
  <si>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</si>
  <si>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</si>
  <si>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</si>
  <si>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</si>
  <si>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</si>
  <si>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</si>
  <si>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01 0 01 90590</t>
  </si>
  <si>
    <t>О8</t>
  </si>
  <si>
    <t>О1</t>
  </si>
  <si>
    <t>Расходы на обеспечение деятельности (оказание услуг) государственных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</si>
  <si>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</si>
  <si>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О801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</si>
  <si>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</si>
  <si>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</si>
  <si>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02 0 00 00000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</si>
  <si>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</si>
  <si>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</si>
  <si>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</si>
  <si>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</si>
  <si>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О5</t>
  </si>
  <si>
    <t>О2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</si>
  <si>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</si>
  <si>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</si>
  <si>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</si>
  <si>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</si>
  <si>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</si>
  <si>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</si>
  <si>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 xml:space="preserve">      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</si>
  <si>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</si>
  <si>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</si>
  <si>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</si>
  <si>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О3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</si>
  <si>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</si>
  <si>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</si>
  <si>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</si>
  <si>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</si>
  <si>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</si>
  <si>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 (Закупка товаров, работ и услуг для государственных (муниципальных)  нужд)</t>
  </si>
  <si>
    <t>02 0 02 S8850</t>
  </si>
  <si>
    <t>02 0 02 90020</t>
  </si>
  <si>
    <t>О4</t>
  </si>
  <si>
    <t>О9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</si>
  <si>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</si>
  <si>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</si>
  <si>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</si>
  <si>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</si>
  <si>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Муниципальная программа Терновского сельского поселения Новохоперского муниципального района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</si>
  <si>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</si>
  <si>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</si>
  <si>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</si>
  <si>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</si>
  <si>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03 0 01 92010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</si>
  <si>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</si>
  <si>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Выполнение других расходных обязательств (Иные бюджетные ассигнования)</t>
  </si>
  <si>
    <t>03 0 01 90200</t>
  </si>
  <si>
    <t>Основное мероприятие «Управление резервным фондом  органов местного самоуправления (финансовое обеспечение непредвиденных расходов)»</t>
  </si>
  <si>
    <t>03 0 02 00000</t>
  </si>
  <si>
    <t>Резервный фонд органов местного самоуправления (финансовое обеспечение непредвиденных расходов (Иные бюджетные ассигнования)</t>
  </si>
  <si>
    <t>03 0 02 90540</t>
  </si>
  <si>
    <t>Перечисление другим бюджетам бюджетной системы РФ</t>
  </si>
  <si>
    <t>Основное мероприятие «Осуществление полномочий по первичному воинскому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</si>
  <si>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</si>
  <si>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</si>
  <si>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</si>
  <si>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</si>
  <si>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</si>
  <si>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</si>
  <si>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</si>
  <si>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</si>
  <si>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</si>
  <si>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</si>
  <si>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</si>
  <si>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</si>
  <si>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Доплата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</si>
  <si>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</si>
  <si>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Основное мероприятие «Обслуживание государственного муниципального долга Терновского сельского поселения»</t>
  </si>
  <si>
    <t>Обслуживание внутреннего  муниципального долга</t>
  </si>
  <si>
    <t>03 0 01 97880</t>
  </si>
  <si>
    <t>08</t>
  </si>
  <si>
    <t>01</t>
  </si>
  <si>
    <t>05</t>
  </si>
  <si>
    <t>03</t>
  </si>
  <si>
    <t>04</t>
  </si>
  <si>
    <t>09</t>
  </si>
  <si>
    <t xml:space="preserve">                                                           на 2024 год и на плановый период 2025 и 2026 годов"                      </t>
  </si>
  <si>
    <t>Распределение бюджетных ассигнований по целевым статьям                                                                                                                                                                                                                                                                                                                                                                                                 (муниципальным программам Терновского сельского поселения),                                                                                                                                                                                                                                                                                                                                                                                                              группам видов расходов, разделам, подразделам классификации                                                                                                                                                                                                                                                                                                                                                                                                         расходов  бюджета поселения на 2024 год и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2025 и 2026 годы</t>
  </si>
  <si>
    <t>1.1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</si>
  <si>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</si>
  <si>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</si>
  <si>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</si>
  <si>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</si>
  <si>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</si>
  <si>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</si>
  <si>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</si>
  <si>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</si>
  <si>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</si>
  <si>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</si>
  <si>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</si>
  <si>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</si>
  <si>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03 0 01 70100</t>
  </si>
  <si>
    <t>Приложение 5</t>
  </si>
  <si>
    <t>02 0 05 78510</t>
  </si>
  <si>
    <t>03 0 06 20570</t>
  </si>
  <si>
    <t>02 0 05 90200</t>
  </si>
  <si>
    <r>
      <t>«25»   декабря  2024года</t>
    </r>
    <r>
      <rPr>
        <sz val="12"/>
        <color theme="1"/>
        <rFont val="Times New Roman"/>
        <family val="1"/>
        <charset val="204"/>
      </rPr>
      <t xml:space="preserve">     № 85                                                     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</si>
</sst>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4" fillId="0" borderId="0" xfId="0" applyFont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 wrapText="1"/>
    </xf>
    <xf numFmtId="0" fontId="2" fillId="0" borderId="0" xfId="0" applyFont="1"/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4" xfId="0" applyFont="1" applyBorder="1" applyAlignment="1">
      <alignment horizontal="center"/>
    </xf>
    <xf numFmtId="0" fontId="2" fillId="0" borderId="3" xfId="0" applyFont="1" applyBorder="1"/>
    <xf numFmtId="0" fontId="7" fillId="0" borderId="5" xfId="0" applyFont="1" applyBorder="1" applyAlignment="1">
      <alignment wrapText="1"/>
    </xf>
    <xf numFmtId="0" fontId="9" fillId="0" borderId="5" xfId="0" applyFont="1" applyBorder="1"/>
    <xf numFmtId="0" fontId="10" fillId="2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wrapText="1"/>
    </xf>
    <xf numFmtId="0" fontId="10" fillId="3" borderId="5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2" fillId="0" borderId="5" xfId="0" applyFont="1" applyBorder="1" applyAlignment="1">
      <alignment wrapText="1"/>
    </xf>
    <xf numFmtId="0" fontId="9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9" fillId="0" borderId="9" xfId="0" applyFont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2" fillId="0" borderId="5" xfId="0" applyFont="1" applyBorder="1" applyAlignment="1">
      <alignment wrapText="1"/>
    </xf>
    <xf numFmtId="0" fontId="9" fillId="0" borderId="9" xfId="0" applyFont="1" applyBorder="1" applyAlignment="1">
      <alignment horizontal="center" wrapText="1"/>
    </xf>
    <xf numFmtId="0" fontId="2" fillId="3" borderId="9" xfId="0" applyFont="1" applyFill="1" applyBorder="1" applyAlignment="1">
      <alignment wrapText="1"/>
    </xf>
    <xf numFmtId="0" fontId="9" fillId="3" borderId="9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wrapText="1"/>
    </xf>
    <xf numFmtId="0" fontId="7" fillId="2" borderId="5" xfId="0" applyFont="1" applyFill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9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2" fillId="0" borderId="14" xfId="0" applyFont="1" applyBorder="1" applyAlignment="1">
      <alignment wrapText="1"/>
    </xf>
    <xf numFmtId="0" fontId="9" fillId="0" borderId="15" xfId="0" applyFont="1" applyBorder="1" applyAlignment="1">
      <alignment horizontal="center"/>
    </xf>
    <xf numFmtId="0" fontId="2" fillId="4" borderId="5" xfId="0" applyFont="1" applyFill="1" applyBorder="1" applyAlignment="1">
      <alignment wrapText="1"/>
    </xf>
    <xf numFmtId="49" fontId="7" fillId="2" borderId="3" xfId="0" applyNumberFormat="1" applyFont="1" applyFill="1" applyBorder="1"/>
    <xf numFmtId="49" fontId="7" fillId="3" borderId="3" xfId="0" applyNumberFormat="1" applyFont="1" applyFill="1" applyBorder="1"/>
    <xf numFmtId="49" fontId="2" fillId="0" borderId="3" xfId="0" applyNumberFormat="1" applyFont="1" applyBorder="1"/>
    <xf numFmtId="49" fontId="7" fillId="0" borderId="3" xfId="0" applyNumberFormat="1" applyFont="1" applyBorder="1"/>
    <xf numFmtId="49" fontId="7" fillId="4" borderId="3" xfId="0" applyNumberFormat="1" applyFont="1" applyFill="1" applyBorder="1"/>
    <xf numFmtId="49" fontId="2" fillId="3" borderId="3" xfId="0" applyNumberFormat="1" applyFont="1" applyFill="1" applyBorder="1"/>
    <xf numFmtId="49" fontId="2" fillId="0" borderId="8" xfId="0" applyNumberFormat="1" applyFont="1" applyBorder="1"/>
    <xf numFmtId="49" fontId="2" fillId="3" borderId="8" xfId="0" applyNumberFormat="1" applyFont="1" applyFill="1" applyBorder="1"/>
    <xf numFmtId="49" fontId="10" fillId="2" borderId="5" xfId="0" applyNumberFormat="1" applyFont="1" applyFill="1" applyBorder="1" applyAlignment="1">
      <alignment horizontal="center"/>
    </xf>
    <xf numFmtId="49" fontId="9" fillId="3" borderId="5" xfId="0" applyNumberFormat="1" applyFont="1" applyFill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0" fillId="3" borderId="5" xfId="0" applyNumberFormat="1" applyFont="1" applyFill="1" applyBorder="1" applyAlignment="1">
      <alignment horizontal="center"/>
    </xf>
    <xf numFmtId="49" fontId="9" fillId="0" borderId="15" xfId="0" applyNumberFormat="1" applyFont="1" applyBorder="1" applyAlignment="1">
      <alignment horizontal="center"/>
    </xf>
    <xf numFmtId="49" fontId="1" fillId="3" borderId="5" xfId="0" applyNumberFormat="1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center"/>
    </xf>
    <xf numFmtId="49" fontId="9" fillId="0" borderId="9" xfId="0" applyNumberFormat="1" applyFont="1" applyBorder="1" applyAlignment="1">
      <alignment horizontal="center"/>
    </xf>
    <xf numFmtId="49" fontId="9" fillId="3" borderId="9" xfId="0" applyNumberFormat="1" applyFont="1" applyFill="1" applyBorder="1" applyAlignment="1">
      <alignment horizontal="center"/>
    </xf>
    <xf numFmtId="49" fontId="5" fillId="3" borderId="3" xfId="0" applyNumberFormat="1" applyFont="1" applyFill="1" applyBorder="1"/>
    <xf numFmtId="0" fontId="2" fillId="0" borderId="9" xfId="0" applyFont="1" applyBorder="1" applyAlignment="1">
      <alignment horizontal="left" wrapText="1"/>
    </xf>
    <xf numFmtId="0" fontId="11" fillId="3" borderId="5" xfId="0" applyFont="1" applyFill="1" applyBorder="1" applyAlignment="1">
      <alignment horizontal="left" wrapText="1"/>
    </xf>
    <xf numFmtId="49" fontId="7" fillId="0" borderId="3" xfId="0" applyNumberFormat="1" applyFont="1" applyBorder="1"/>
    <xf numFmtId="49" fontId="7" fillId="0" borderId="3" xfId="0" applyNumberFormat="1" applyFont="1" applyBorder="1"/>
    <xf numFmtId="0" fontId="10" fillId="0" borderId="5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7" fillId="0" borderId="2" xfId="0" applyNumberFormat="1" applyFont="1" applyBorder="1"/>
    <xf numFmtId="49" fontId="7" fillId="0" borderId="8" xfId="0" applyNumberFormat="1" applyFont="1" applyBorder="1"/>
    <xf numFmtId="49" fontId="7" fillId="0" borderId="3" xfId="0" applyNumberFormat="1" applyFont="1" applyBorder="1"/>
    <xf numFmtId="0" fontId="2" fillId="0" borderId="2" xfId="0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49" fontId="9" fillId="0" borderId="10" xfId="0" applyNumberFormat="1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49" fontId="7" fillId="0" borderId="11" xfId="0" applyNumberFormat="1" applyFont="1" applyBorder="1"/>
    <xf numFmtId="49" fontId="7" fillId="0" borderId="12" xfId="0" applyNumberFormat="1" applyFont="1" applyBorder="1"/>
    <xf numFmtId="49" fontId="7" fillId="0" borderId="13" xfId="0" applyNumberFormat="1" applyFont="1" applyBorder="1"/>
    <xf numFmtId="0" fontId="2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77"/>
  <sheetViews>
    <sheetView tabSelected="1" view="pageBreakPreview" zoomScaleSheetLayoutView="100" workbookViewId="0">
      <selection activeCell="W13" sqref="W13"/>
    </sheetView>
  </sheetViews>
  <sheetFormatPr defaultRowHeight="15"/>
  <cols>
    <col min="1" max="1" width="3.5703125" customWidth="1"/>
    <col min="2" max="2" width="24.42578125" customWidth="1"/>
    <col min="3" max="3" width="12.7109375" customWidth="1"/>
    <col min="4" max="4" width="5" customWidth="1"/>
    <col min="5" max="5" width="5.140625" customWidth="1"/>
    <col min="6" max="6" width="4.85546875" customWidth="1"/>
    <col min="7" max="7" width="11.5703125" customWidth="1"/>
    <col min="8" max="9" width="10.7109375" customWidth="1"/>
    <col min="10" max="19" width="9.140625" hidden="1" customWidth="1"/>
  </cols>
  <sheetData>
    <row r="1" spans="1:19">
      <c r="A1" s="87" t="s">
        <v>120</v>
      </c>
      <c r="B1" s="87"/>
      <c r="C1" s="87"/>
      <c r="D1" s="87"/>
      <c r="E1" s="87"/>
      <c r="F1" s="87"/>
      <c r="G1" s="87"/>
      <c r="H1" s="87"/>
      <c r="I1" s="87"/>
    </row>
    <row r="2" spans="1:19">
      <c r="A2" s="87" t="s">
        <v>0</v>
      </c>
      <c r="B2" s="87"/>
      <c r="C2" s="87"/>
      <c r="D2" s="87"/>
      <c r="E2" s="87"/>
      <c r="F2" s="87"/>
      <c r="G2" s="87"/>
      <c r="H2" s="87"/>
      <c r="I2" s="87"/>
    </row>
    <row r="3" spans="1:19">
      <c r="A3" s="87" t="s">
        <v>1</v>
      </c>
      <c r="B3" s="87"/>
      <c r="C3" s="87"/>
      <c r="D3" s="87"/>
      <c r="E3" s="87"/>
      <c r="F3" s="87"/>
      <c r="G3" s="87"/>
      <c r="H3" s="87"/>
      <c r="I3" s="87"/>
    </row>
    <row r="4" spans="1:19">
      <c r="A4" s="87" t="s">
        <v>2</v>
      </c>
      <c r="B4" s="87"/>
      <c r="C4" s="87"/>
      <c r="D4" s="87"/>
      <c r="E4" s="87"/>
      <c r="F4" s="87"/>
      <c r="G4" s="87"/>
      <c r="H4" s="87"/>
      <c r="I4" s="87"/>
    </row>
    <row r="5" spans="1:19" ht="15.75">
      <c r="B5" s="88" t="s">
        <v>124</v>
      </c>
      <c r="C5" s="88"/>
      <c r="D5" s="88"/>
      <c r="E5" s="88"/>
      <c r="F5" s="88"/>
      <c r="G5" s="88"/>
      <c r="H5" s="88"/>
      <c r="I5" s="88"/>
    </row>
    <row r="6" spans="1:19" ht="15.75">
      <c r="A6" s="1"/>
    </row>
    <row r="7" spans="1:19" ht="15.75">
      <c r="A7" s="84" t="s">
        <v>3</v>
      </c>
      <c r="B7" s="84"/>
      <c r="C7" s="84"/>
      <c r="D7" s="84"/>
      <c r="E7" s="84"/>
      <c r="F7" s="84"/>
      <c r="G7" s="84"/>
      <c r="H7" s="84"/>
      <c r="I7" s="84"/>
    </row>
    <row r="8" spans="1:19" ht="15.75">
      <c r="A8" s="84" t="s">
        <v>4</v>
      </c>
      <c r="B8" s="84"/>
      <c r="C8" s="84"/>
      <c r="D8" s="84"/>
      <c r="E8" s="84"/>
      <c r="F8" s="84"/>
      <c r="G8" s="84"/>
      <c r="H8" s="84"/>
      <c r="I8" s="84"/>
    </row>
    <row r="9" spans="1:19" ht="15.75">
      <c r="A9" s="84" t="s">
        <v>5</v>
      </c>
      <c r="B9" s="84"/>
      <c r="C9" s="84"/>
      <c r="D9" s="84"/>
      <c r="E9" s="84"/>
      <c r="F9" s="84"/>
      <c r="G9" s="84"/>
      <c r="H9" s="84"/>
      <c r="I9" s="84"/>
    </row>
    <row r="10" spans="1:19" ht="15.75">
      <c r="A10" s="84" t="s">
        <v>6</v>
      </c>
      <c r="B10" s="84"/>
      <c r="C10" s="84"/>
      <c r="D10" s="84"/>
      <c r="E10" s="84"/>
      <c r="F10" s="84"/>
      <c r="G10" s="84"/>
      <c r="H10" s="84"/>
      <c r="I10" s="84"/>
    </row>
    <row r="11" spans="1:19" ht="15.75">
      <c r="A11" s="84" t="s">
        <v>104</v>
      </c>
      <c r="B11" s="84"/>
      <c r="C11" s="84"/>
      <c r="D11" s="84"/>
      <c r="E11" s="84"/>
      <c r="F11" s="84"/>
      <c r="G11" s="84"/>
      <c r="H11" s="84"/>
      <c r="I11" s="84"/>
    </row>
    <row r="12" spans="1:19" ht="15.75">
      <c r="A12" s="84" t="s">
        <v>7</v>
      </c>
      <c r="B12" s="84"/>
      <c r="C12" s="84"/>
      <c r="D12" s="84"/>
      <c r="E12" s="84"/>
      <c r="F12" s="84"/>
      <c r="G12" s="84"/>
      <c r="H12" s="84"/>
      <c r="I12" s="84"/>
    </row>
    <row r="13" spans="1:19" ht="101.25" customHeight="1" thickBot="1">
      <c r="A13" s="85" t="s">
        <v>105</v>
      </c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</row>
    <row r="14" spans="1:19" ht="15.75" thickBot="1">
      <c r="A14" s="63" t="s">
        <v>8</v>
      </c>
      <c r="B14" s="63" t="s">
        <v>9</v>
      </c>
      <c r="C14" s="65" t="s">
        <v>10</v>
      </c>
      <c r="D14" s="65" t="s">
        <v>11</v>
      </c>
      <c r="E14" s="65" t="s">
        <v>12</v>
      </c>
      <c r="F14" s="65" t="s">
        <v>13</v>
      </c>
      <c r="G14" s="78" t="s">
        <v>14</v>
      </c>
      <c r="H14" s="79"/>
      <c r="I14" s="80"/>
    </row>
    <row r="15" spans="1:19" ht="15.75" thickBot="1">
      <c r="A15" s="64"/>
      <c r="B15" s="64"/>
      <c r="C15" s="66"/>
      <c r="D15" s="66"/>
      <c r="E15" s="66"/>
      <c r="F15" s="66"/>
      <c r="G15" s="2" t="s">
        <v>15</v>
      </c>
      <c r="H15" s="3" t="s">
        <v>16</v>
      </c>
      <c r="I15" s="3" t="s">
        <v>17</v>
      </c>
    </row>
    <row r="16" spans="1:19" ht="15.75" thickBot="1">
      <c r="A16" s="4"/>
    </row>
    <row r="17" spans="1:9" ht="15.75" thickBot="1">
      <c r="A17" s="5">
        <v>1</v>
      </c>
      <c r="B17" s="6">
        <v>2</v>
      </c>
      <c r="C17" s="7">
        <v>3</v>
      </c>
      <c r="D17" s="7">
        <v>4</v>
      </c>
      <c r="E17" s="7">
        <v>5</v>
      </c>
      <c r="F17" s="7">
        <v>6</v>
      </c>
      <c r="G17" s="81">
        <v>7</v>
      </c>
      <c r="H17" s="82"/>
      <c r="I17" s="83"/>
    </row>
    <row r="18" spans="1:9" ht="15.75" thickBot="1">
      <c r="A18" s="8"/>
      <c r="B18" s="9" t="s">
        <v>18</v>
      </c>
      <c r="C18" s="10"/>
      <c r="D18" s="10"/>
      <c r="E18" s="10"/>
      <c r="F18" s="10"/>
      <c r="G18" s="62">
        <f>G19+G26+G54</f>
        <v>17202.933290000001</v>
      </c>
      <c r="H18" s="62">
        <f t="shared" ref="H18:I18" si="0">H19+H26+H54</f>
        <v>3892.8099600000005</v>
      </c>
      <c r="I18" s="62">
        <f t="shared" si="0"/>
        <v>2740.90996</v>
      </c>
    </row>
    <row r="19" spans="1:9" ht="172.5" thickBot="1">
      <c r="A19" s="39">
        <v>1</v>
      </c>
      <c r="B19" s="31" t="s">
        <v>19</v>
      </c>
      <c r="C19" s="11" t="s">
        <v>20</v>
      </c>
      <c r="D19" s="11"/>
      <c r="E19" s="47"/>
      <c r="F19" s="47"/>
      <c r="G19" s="11">
        <f>G20</f>
        <v>1523.8</v>
      </c>
      <c r="H19" s="11">
        <f t="shared" ref="H19:I19" si="1">H20</f>
        <v>1667.1000000000001</v>
      </c>
      <c r="I19" s="11">
        <f t="shared" si="1"/>
        <v>546</v>
      </c>
    </row>
    <row r="20" spans="1:9" ht="95.25" customHeight="1" thickBot="1">
      <c r="A20" s="57" t="s">
        <v>106</v>
      </c>
      <c r="B20" s="12" t="s">
        <v>21</v>
      </c>
      <c r="C20" s="13" t="s">
        <v>22</v>
      </c>
      <c r="D20" s="14"/>
      <c r="E20" s="48"/>
      <c r="F20" s="48"/>
      <c r="G20" s="13">
        <f>G21+G22+G23+G24+G25</f>
        <v>1523.8</v>
      </c>
      <c r="H20" s="13">
        <f t="shared" ref="H20:I20" si="2">H21+H22+H23+H24+H25</f>
        <v>1667.1000000000001</v>
      </c>
      <c r="I20" s="13">
        <f t="shared" si="2"/>
        <v>546</v>
      </c>
    </row>
    <row r="21" spans="1:9" ht="75" customHeight="1" thickBot="1">
      <c r="A21" s="41"/>
      <c r="B21" s="15" t="s">
        <v>23</v>
      </c>
      <c r="C21" s="16" t="s">
        <v>24</v>
      </c>
      <c r="D21" s="16">
        <v>800</v>
      </c>
      <c r="E21" s="49" t="s">
        <v>98</v>
      </c>
      <c r="F21" s="49" t="s">
        <v>99</v>
      </c>
      <c r="G21" s="16">
        <v>51</v>
      </c>
      <c r="H21" s="17">
        <v>12</v>
      </c>
      <c r="I21" s="17">
        <v>12</v>
      </c>
    </row>
    <row r="22" spans="1:9" ht="229.5" customHeight="1" thickBot="1">
      <c r="A22" s="41"/>
      <c r="B22" s="32" t="s">
        <v>25</v>
      </c>
      <c r="C22" s="16" t="s">
        <v>26</v>
      </c>
      <c r="D22" s="16">
        <v>100</v>
      </c>
      <c r="E22" s="49" t="s">
        <v>27</v>
      </c>
      <c r="F22" s="49" t="s">
        <v>28</v>
      </c>
      <c r="G22" s="16">
        <v>1161.8</v>
      </c>
      <c r="H22" s="17">
        <v>390.6</v>
      </c>
      <c r="I22" s="17">
        <v>390.6</v>
      </c>
    </row>
    <row r="23" spans="1:9" ht="105.75" customHeight="1" thickBot="1">
      <c r="A23" s="41"/>
      <c r="B23" s="15" t="s">
        <v>29</v>
      </c>
      <c r="C23" s="16" t="s">
        <v>26</v>
      </c>
      <c r="D23" s="16">
        <v>200</v>
      </c>
      <c r="E23" s="49" t="s">
        <v>27</v>
      </c>
      <c r="F23" s="49" t="s">
        <v>28</v>
      </c>
      <c r="G23" s="16">
        <v>311</v>
      </c>
      <c r="H23" s="17">
        <v>150.9</v>
      </c>
      <c r="I23" s="17">
        <v>143.4</v>
      </c>
    </row>
    <row r="24" spans="1:9" ht="135.75" thickBot="1">
      <c r="A24" s="41"/>
      <c r="B24" s="32" t="s">
        <v>30</v>
      </c>
      <c r="C24" s="19" t="s">
        <v>31</v>
      </c>
      <c r="D24" s="19">
        <v>200</v>
      </c>
      <c r="E24" s="50" t="s">
        <v>27</v>
      </c>
      <c r="F24" s="50" t="s">
        <v>28</v>
      </c>
      <c r="G24" s="19">
        <v>0</v>
      </c>
      <c r="H24" s="20">
        <v>1.7</v>
      </c>
      <c r="I24" s="18">
        <v>0</v>
      </c>
    </row>
    <row r="25" spans="1:9" ht="106.5" customHeight="1" thickBot="1">
      <c r="A25" s="41"/>
      <c r="B25" s="15" t="s">
        <v>32</v>
      </c>
      <c r="C25" s="19" t="s">
        <v>31</v>
      </c>
      <c r="D25" s="19">
        <v>200</v>
      </c>
      <c r="E25" s="50" t="s">
        <v>27</v>
      </c>
      <c r="F25" s="50" t="s">
        <v>28</v>
      </c>
      <c r="G25" s="19">
        <v>0</v>
      </c>
      <c r="H25" s="20">
        <v>1111.9000000000001</v>
      </c>
      <c r="I25" s="18">
        <v>0</v>
      </c>
    </row>
    <row r="26" spans="1:9" ht="150.75" customHeight="1" thickBot="1">
      <c r="A26" s="39">
        <v>2</v>
      </c>
      <c r="B26" s="31" t="s">
        <v>33</v>
      </c>
      <c r="C26" s="11" t="s">
        <v>34</v>
      </c>
      <c r="D26" s="11"/>
      <c r="E26" s="47"/>
      <c r="F26" s="47"/>
      <c r="G26" s="11">
        <f>G27+G32+G46+G49+G52</f>
        <v>9727.6237400000009</v>
      </c>
      <c r="H26" s="11">
        <f t="shared" ref="H26:I26" si="3">H27+H32+H46+H49+H52</f>
        <v>307.29524000000004</v>
      </c>
      <c r="I26" s="11">
        <f t="shared" si="3"/>
        <v>349.69892000000004</v>
      </c>
    </row>
    <row r="27" spans="1:9" ht="65.25" customHeight="1" thickBot="1">
      <c r="A27" s="40" t="s">
        <v>107</v>
      </c>
      <c r="B27" s="12" t="s">
        <v>35</v>
      </c>
      <c r="C27" s="13" t="s">
        <v>36</v>
      </c>
      <c r="D27" s="13"/>
      <c r="E27" s="51"/>
      <c r="F27" s="51"/>
      <c r="G27" s="13">
        <f>G28+G29+G30+G31</f>
        <v>1532.4</v>
      </c>
      <c r="H27" s="13">
        <f t="shared" ref="H27:I27" si="4">H28+H29+H30+H31</f>
        <v>0</v>
      </c>
      <c r="I27" s="13">
        <f t="shared" si="4"/>
        <v>0</v>
      </c>
    </row>
    <row r="28" spans="1:9" ht="93" customHeight="1" thickBot="1">
      <c r="A28" s="42"/>
      <c r="B28" s="15" t="s">
        <v>37</v>
      </c>
      <c r="C28" s="16" t="s">
        <v>38</v>
      </c>
      <c r="D28" s="16">
        <v>200</v>
      </c>
      <c r="E28" s="49" t="s">
        <v>39</v>
      </c>
      <c r="F28" s="49" t="s">
        <v>40</v>
      </c>
      <c r="G28" s="16">
        <v>1051.4000000000001</v>
      </c>
      <c r="H28" s="17">
        <v>0</v>
      </c>
      <c r="I28" s="17">
        <v>0</v>
      </c>
    </row>
    <row r="29" spans="1:9" ht="77.25" customHeight="1" thickBot="1">
      <c r="A29" s="42"/>
      <c r="B29" s="32" t="s">
        <v>41</v>
      </c>
      <c r="C29" s="16" t="s">
        <v>38</v>
      </c>
      <c r="D29" s="16">
        <v>200</v>
      </c>
      <c r="E29" s="49" t="s">
        <v>39</v>
      </c>
      <c r="F29" s="49" t="s">
        <v>40</v>
      </c>
      <c r="G29" s="16">
        <v>0</v>
      </c>
      <c r="H29" s="17">
        <v>0</v>
      </c>
      <c r="I29" s="17">
        <v>0</v>
      </c>
    </row>
    <row r="30" spans="1:9" ht="108.75" customHeight="1" thickBot="1">
      <c r="A30" s="42"/>
      <c r="B30" s="15" t="s">
        <v>42</v>
      </c>
      <c r="C30" s="16" t="s">
        <v>38</v>
      </c>
      <c r="D30" s="16">
        <v>200</v>
      </c>
      <c r="E30" s="49" t="s">
        <v>39</v>
      </c>
      <c r="F30" s="49" t="s">
        <v>40</v>
      </c>
      <c r="G30" s="16">
        <v>181</v>
      </c>
      <c r="H30" s="17">
        <v>0</v>
      </c>
      <c r="I30" s="17">
        <v>0</v>
      </c>
    </row>
    <row r="31" spans="1:9" ht="108.75" customHeight="1" thickBot="1">
      <c r="A31" s="61"/>
      <c r="B31" s="15" t="s">
        <v>37</v>
      </c>
      <c r="C31" s="16" t="s">
        <v>123</v>
      </c>
      <c r="D31" s="16">
        <v>200</v>
      </c>
      <c r="E31" s="49" t="s">
        <v>39</v>
      </c>
      <c r="F31" s="49" t="s">
        <v>40</v>
      </c>
      <c r="G31" s="16">
        <v>300</v>
      </c>
      <c r="H31" s="17">
        <v>0</v>
      </c>
      <c r="I31" s="17">
        <v>0</v>
      </c>
    </row>
    <row r="32" spans="1:9" ht="58.5" customHeight="1" thickBot="1">
      <c r="A32" s="40" t="s">
        <v>108</v>
      </c>
      <c r="B32" s="12" t="s">
        <v>43</v>
      </c>
      <c r="C32" s="13" t="s">
        <v>44</v>
      </c>
      <c r="D32" s="13"/>
      <c r="E32" s="51"/>
      <c r="F32" s="51"/>
      <c r="G32" s="13">
        <f>G33+G39+G45</f>
        <v>381.78996000000001</v>
      </c>
      <c r="H32" s="13">
        <f t="shared" ref="H32:I32" si="5">H33+H39+H45</f>
        <v>101.68996</v>
      </c>
      <c r="I32" s="13">
        <f t="shared" si="5"/>
        <v>101.68996</v>
      </c>
    </row>
    <row r="33" spans="1:9" ht="79.5" customHeight="1" thickBot="1">
      <c r="A33" s="67"/>
      <c r="B33" s="70" t="s">
        <v>45</v>
      </c>
      <c r="C33" s="72" t="s">
        <v>46</v>
      </c>
      <c r="D33" s="72">
        <v>200</v>
      </c>
      <c r="E33" s="74" t="s">
        <v>100</v>
      </c>
      <c r="F33" s="74" t="s">
        <v>101</v>
      </c>
      <c r="G33" s="72">
        <v>46.689959999999999</v>
      </c>
      <c r="H33" s="72">
        <v>46.689959999999999</v>
      </c>
      <c r="I33" s="72">
        <v>46.689959999999999</v>
      </c>
    </row>
    <row r="34" spans="1:9" ht="15.75" hidden="1" thickBot="1">
      <c r="A34" s="68"/>
      <c r="B34" s="71"/>
      <c r="C34" s="73"/>
      <c r="D34" s="73"/>
      <c r="E34" s="75"/>
      <c r="F34" s="75"/>
      <c r="G34" s="73"/>
      <c r="H34" s="73"/>
      <c r="I34" s="73"/>
    </row>
    <row r="35" spans="1:9" ht="15.75" hidden="1" thickBot="1">
      <c r="A35" s="68"/>
      <c r="B35" s="71"/>
      <c r="C35" s="73"/>
      <c r="D35" s="73"/>
      <c r="E35" s="75"/>
      <c r="F35" s="75"/>
      <c r="G35" s="73"/>
      <c r="H35" s="73"/>
      <c r="I35" s="73"/>
    </row>
    <row r="36" spans="1:9" ht="15.75" hidden="1" thickBot="1">
      <c r="A36" s="68"/>
      <c r="B36" s="71"/>
      <c r="C36" s="73"/>
      <c r="D36" s="73"/>
      <c r="E36" s="75"/>
      <c r="F36" s="75"/>
      <c r="G36" s="73"/>
      <c r="H36" s="73"/>
      <c r="I36" s="73"/>
    </row>
    <row r="37" spans="1:9" ht="15.75" hidden="1" thickBot="1">
      <c r="A37" s="68"/>
      <c r="B37" s="71"/>
      <c r="C37" s="73"/>
      <c r="D37" s="73"/>
      <c r="E37" s="75"/>
      <c r="F37" s="75"/>
      <c r="G37" s="73"/>
      <c r="H37" s="73"/>
      <c r="I37" s="73"/>
    </row>
    <row r="38" spans="1:9" ht="15.75" hidden="1" thickBot="1">
      <c r="A38" s="69"/>
      <c r="B38" s="71"/>
      <c r="C38" s="73"/>
      <c r="D38" s="73"/>
      <c r="E38" s="75"/>
      <c r="F38" s="75"/>
      <c r="G38" s="73"/>
      <c r="H38" s="73"/>
      <c r="I38" s="73"/>
    </row>
    <row r="39" spans="1:9" ht="91.5" customHeight="1">
      <c r="A39" s="89"/>
      <c r="B39" s="92" t="s">
        <v>48</v>
      </c>
      <c r="C39" s="76" t="s">
        <v>46</v>
      </c>
      <c r="D39" s="76">
        <v>200</v>
      </c>
      <c r="E39" s="77" t="s">
        <v>100</v>
      </c>
      <c r="F39" s="77" t="s">
        <v>101</v>
      </c>
      <c r="G39" s="76">
        <v>5</v>
      </c>
      <c r="H39" s="34">
        <v>5</v>
      </c>
      <c r="I39" s="34">
        <v>5</v>
      </c>
    </row>
    <row r="40" spans="1:9" hidden="1">
      <c r="A40" s="90"/>
      <c r="B40" s="92"/>
      <c r="C40" s="76"/>
      <c r="D40" s="76"/>
      <c r="E40" s="77"/>
      <c r="F40" s="77"/>
      <c r="G40" s="76"/>
      <c r="H40" s="34"/>
      <c r="I40" s="34"/>
    </row>
    <row r="41" spans="1:9" hidden="1">
      <c r="A41" s="90"/>
      <c r="B41" s="92"/>
      <c r="C41" s="76"/>
      <c r="D41" s="76"/>
      <c r="E41" s="77"/>
      <c r="F41" s="77"/>
      <c r="G41" s="76"/>
      <c r="H41" s="34"/>
      <c r="I41" s="34"/>
    </row>
    <row r="42" spans="1:9" hidden="1">
      <c r="A42" s="90"/>
      <c r="B42" s="92"/>
      <c r="C42" s="76"/>
      <c r="D42" s="76"/>
      <c r="E42" s="77"/>
      <c r="F42" s="77"/>
      <c r="G42" s="76"/>
      <c r="H42" s="34"/>
      <c r="I42" s="34"/>
    </row>
    <row r="43" spans="1:9" hidden="1">
      <c r="A43" s="90"/>
      <c r="B43" s="92"/>
      <c r="C43" s="76"/>
      <c r="D43" s="76"/>
      <c r="E43" s="77"/>
      <c r="F43" s="77"/>
      <c r="G43" s="76"/>
      <c r="H43" s="34"/>
      <c r="I43" s="34" t="s">
        <v>47</v>
      </c>
    </row>
    <row r="44" spans="1:9" ht="15.75" hidden="1" thickBot="1">
      <c r="A44" s="91"/>
      <c r="B44" s="92"/>
      <c r="C44" s="76"/>
      <c r="D44" s="76"/>
      <c r="E44" s="77"/>
      <c r="F44" s="77"/>
      <c r="G44" s="76"/>
      <c r="H44" s="35">
        <v>5</v>
      </c>
      <c r="I44" s="34">
        <v>5</v>
      </c>
    </row>
    <row r="45" spans="1:9" ht="75.75" thickBot="1">
      <c r="A45" s="42"/>
      <c r="B45" s="36" t="s">
        <v>49</v>
      </c>
      <c r="C45" s="37" t="s">
        <v>50</v>
      </c>
      <c r="D45" s="37">
        <v>200</v>
      </c>
      <c r="E45" s="52" t="s">
        <v>39</v>
      </c>
      <c r="F45" s="52" t="s">
        <v>51</v>
      </c>
      <c r="G45" s="37">
        <v>330.1</v>
      </c>
      <c r="H45" s="17">
        <v>50</v>
      </c>
      <c r="I45" s="17">
        <v>50</v>
      </c>
    </row>
    <row r="46" spans="1:9" ht="147" customHeight="1" thickBot="1">
      <c r="A46" s="40" t="s">
        <v>109</v>
      </c>
      <c r="B46" s="33" t="s">
        <v>52</v>
      </c>
      <c r="C46" s="13" t="s">
        <v>36</v>
      </c>
      <c r="D46" s="13"/>
      <c r="E46" s="51"/>
      <c r="F46" s="51"/>
      <c r="G46" s="13">
        <f>G47+G48</f>
        <v>401.93878000000001</v>
      </c>
      <c r="H46" s="13">
        <f t="shared" ref="H46:I46" si="6">H47+H48</f>
        <v>51.705280000000002</v>
      </c>
      <c r="I46" s="13">
        <f t="shared" si="6"/>
        <v>94.108959999999996</v>
      </c>
    </row>
    <row r="47" spans="1:9" ht="81.75" customHeight="1" thickBot="1">
      <c r="A47" s="42"/>
      <c r="B47" s="15" t="s">
        <v>53</v>
      </c>
      <c r="C47" s="16" t="s">
        <v>54</v>
      </c>
      <c r="D47" s="16">
        <v>200</v>
      </c>
      <c r="E47" s="49" t="s">
        <v>39</v>
      </c>
      <c r="F47" s="49" t="s">
        <v>51</v>
      </c>
      <c r="G47" s="16">
        <v>201.93878000000001</v>
      </c>
      <c r="H47" s="17">
        <v>51.705280000000002</v>
      </c>
      <c r="I47" s="17">
        <v>94.108959999999996</v>
      </c>
    </row>
    <row r="48" spans="1:9" ht="81.75" customHeight="1" thickBot="1">
      <c r="A48" s="60"/>
      <c r="B48" s="15" t="s">
        <v>53</v>
      </c>
      <c r="C48" s="16" t="s">
        <v>121</v>
      </c>
      <c r="D48" s="16">
        <v>200</v>
      </c>
      <c r="E48" s="49" t="s">
        <v>39</v>
      </c>
      <c r="F48" s="49" t="s">
        <v>51</v>
      </c>
      <c r="G48" s="16">
        <v>200</v>
      </c>
      <c r="H48" s="17">
        <v>0</v>
      </c>
      <c r="I48" s="17">
        <v>0</v>
      </c>
    </row>
    <row r="49" spans="1:9" ht="87.75" customHeight="1" thickBot="1">
      <c r="A49" s="40" t="s">
        <v>110</v>
      </c>
      <c r="B49" s="12" t="s">
        <v>55</v>
      </c>
      <c r="C49" s="13" t="s">
        <v>56</v>
      </c>
      <c r="D49" s="13"/>
      <c r="E49" s="51"/>
      <c r="F49" s="51"/>
      <c r="G49" s="13">
        <f>G50+G51</f>
        <v>7236.0869500000008</v>
      </c>
      <c r="H49" s="13">
        <f t="shared" ref="H49:I49" si="7">H50+H51</f>
        <v>0</v>
      </c>
      <c r="I49" s="13">
        <f t="shared" si="7"/>
        <v>0</v>
      </c>
    </row>
    <row r="50" spans="1:9" ht="122.25" customHeight="1" thickBot="1">
      <c r="A50" s="42"/>
      <c r="B50" s="15" t="s">
        <v>57</v>
      </c>
      <c r="C50" s="16" t="s">
        <v>58</v>
      </c>
      <c r="D50" s="16">
        <v>200</v>
      </c>
      <c r="E50" s="49" t="s">
        <v>102</v>
      </c>
      <c r="F50" s="49" t="s">
        <v>103</v>
      </c>
      <c r="G50" s="16">
        <v>2911.2472400000001</v>
      </c>
      <c r="H50" s="17">
        <v>0</v>
      </c>
      <c r="I50" s="17">
        <v>0</v>
      </c>
    </row>
    <row r="51" spans="1:9" ht="120.75" thickBot="1">
      <c r="A51" s="42"/>
      <c r="B51" s="15" t="s">
        <v>57</v>
      </c>
      <c r="C51" s="16" t="s">
        <v>59</v>
      </c>
      <c r="D51" s="16">
        <v>200</v>
      </c>
      <c r="E51" s="49" t="s">
        <v>60</v>
      </c>
      <c r="F51" s="49" t="s">
        <v>61</v>
      </c>
      <c r="G51" s="16">
        <v>4324.8397100000002</v>
      </c>
      <c r="H51" s="17">
        <v>0</v>
      </c>
      <c r="I51" s="17">
        <v>0</v>
      </c>
    </row>
    <row r="52" spans="1:9" ht="85.5" customHeight="1" thickBot="1">
      <c r="A52" s="40" t="s">
        <v>111</v>
      </c>
      <c r="B52" s="33" t="s">
        <v>62</v>
      </c>
      <c r="C52" s="22" t="s">
        <v>63</v>
      </c>
      <c r="D52" s="13"/>
      <c r="E52" s="53"/>
      <c r="F52" s="53"/>
      <c r="G52" s="22">
        <f>G53</f>
        <v>175.40805</v>
      </c>
      <c r="H52" s="22">
        <f t="shared" ref="H52:I52" si="8">H53</f>
        <v>153.9</v>
      </c>
      <c r="I52" s="22">
        <f t="shared" si="8"/>
        <v>153.9</v>
      </c>
    </row>
    <row r="53" spans="1:9" ht="124.5" customHeight="1" thickBot="1">
      <c r="A53" s="43"/>
      <c r="B53" s="38" t="s">
        <v>64</v>
      </c>
      <c r="C53" s="23" t="s">
        <v>65</v>
      </c>
      <c r="D53" s="24">
        <v>200</v>
      </c>
      <c r="E53" s="54" t="s">
        <v>102</v>
      </c>
      <c r="F53" s="54" t="s">
        <v>99</v>
      </c>
      <c r="G53" s="23">
        <v>175.40805</v>
      </c>
      <c r="H53" s="25">
        <v>153.9</v>
      </c>
      <c r="I53" s="25">
        <v>153.9</v>
      </c>
    </row>
    <row r="54" spans="1:9" ht="215.25" thickBot="1">
      <c r="A54" s="39">
        <v>3</v>
      </c>
      <c r="B54" s="31" t="s">
        <v>66</v>
      </c>
      <c r="C54" s="11" t="s">
        <v>67</v>
      </c>
      <c r="D54" s="11"/>
      <c r="E54" s="47"/>
      <c r="F54" s="47"/>
      <c r="G54" s="11">
        <f>G55+G61+G63+G65+G68+G72+G76</f>
        <v>5951.5095499999998</v>
      </c>
      <c r="H54" s="11">
        <f t="shared" ref="H54:I54" si="9">H55+H61+H63+H65+H68+H72+H76</f>
        <v>1918.41472</v>
      </c>
      <c r="I54" s="11">
        <f t="shared" si="9"/>
        <v>1845.2110399999999</v>
      </c>
    </row>
    <row r="55" spans="1:9" ht="104.25" customHeight="1" thickBot="1">
      <c r="A55" s="40" t="s">
        <v>112</v>
      </c>
      <c r="B55" s="12" t="s">
        <v>68</v>
      </c>
      <c r="C55" s="13" t="s">
        <v>69</v>
      </c>
      <c r="D55" s="13"/>
      <c r="E55" s="51"/>
      <c r="F55" s="51"/>
      <c r="G55" s="13">
        <f>G56+G58+G59+G60+G57</f>
        <v>4598.8847299999998</v>
      </c>
      <c r="H55" s="13">
        <f t="shared" ref="H55:I55" si="10">H56+H58+H59+H60+H57</f>
        <v>1603.2</v>
      </c>
      <c r="I55" s="13">
        <f t="shared" si="10"/>
        <v>1516.1</v>
      </c>
    </row>
    <row r="56" spans="1:9" ht="228.75" customHeight="1" thickBot="1">
      <c r="A56" s="41"/>
      <c r="B56" s="15" t="s">
        <v>70</v>
      </c>
      <c r="C56" s="16" t="s">
        <v>71</v>
      </c>
      <c r="D56" s="16">
        <v>100</v>
      </c>
      <c r="E56" s="49" t="s">
        <v>28</v>
      </c>
      <c r="F56" s="49" t="s">
        <v>40</v>
      </c>
      <c r="G56" s="16">
        <v>1383</v>
      </c>
      <c r="H56" s="17">
        <v>500</v>
      </c>
      <c r="I56" s="17">
        <v>500</v>
      </c>
    </row>
    <row r="57" spans="1:9" ht="228.75" customHeight="1" thickBot="1">
      <c r="A57" s="41"/>
      <c r="B57" s="15" t="s">
        <v>70</v>
      </c>
      <c r="C57" s="16" t="s">
        <v>119</v>
      </c>
      <c r="D57" s="16">
        <v>100</v>
      </c>
      <c r="E57" s="49" t="s">
        <v>28</v>
      </c>
      <c r="F57" s="49" t="s">
        <v>40</v>
      </c>
      <c r="G57" s="16">
        <v>74.070779999999999</v>
      </c>
      <c r="H57" s="17">
        <v>0</v>
      </c>
      <c r="I57" s="17">
        <v>0</v>
      </c>
    </row>
    <row r="58" spans="1:9" ht="241.5" customHeight="1" thickBot="1">
      <c r="A58" s="41"/>
      <c r="B58" s="32" t="s">
        <v>70</v>
      </c>
      <c r="C58" s="16" t="s">
        <v>71</v>
      </c>
      <c r="D58" s="16">
        <v>100</v>
      </c>
      <c r="E58" s="49" t="s">
        <v>28</v>
      </c>
      <c r="F58" s="49" t="s">
        <v>60</v>
      </c>
      <c r="G58" s="16">
        <v>1927.7</v>
      </c>
      <c r="H58" s="17">
        <v>586</v>
      </c>
      <c r="I58" s="17">
        <v>586</v>
      </c>
    </row>
    <row r="59" spans="1:9" ht="127.5" customHeight="1" thickBot="1">
      <c r="A59" s="41"/>
      <c r="B59" s="15" t="s">
        <v>72</v>
      </c>
      <c r="C59" s="16" t="s">
        <v>71</v>
      </c>
      <c r="D59" s="16">
        <v>200</v>
      </c>
      <c r="E59" s="49" t="s">
        <v>28</v>
      </c>
      <c r="F59" s="49" t="s">
        <v>60</v>
      </c>
      <c r="G59" s="16">
        <v>1204.1139499999999</v>
      </c>
      <c r="H59" s="17">
        <v>509.2</v>
      </c>
      <c r="I59" s="17">
        <v>422.1</v>
      </c>
    </row>
    <row r="60" spans="1:9" ht="65.25" customHeight="1" thickBot="1">
      <c r="A60" s="41"/>
      <c r="B60" s="15" t="s">
        <v>73</v>
      </c>
      <c r="C60" s="16" t="s">
        <v>74</v>
      </c>
      <c r="D60" s="16">
        <v>800</v>
      </c>
      <c r="E60" s="49" t="s">
        <v>28</v>
      </c>
      <c r="F60" s="49" t="s">
        <v>60</v>
      </c>
      <c r="G60" s="16">
        <v>10</v>
      </c>
      <c r="H60" s="17">
        <v>8</v>
      </c>
      <c r="I60" s="17">
        <v>8</v>
      </c>
    </row>
    <row r="61" spans="1:9" ht="139.5" customHeight="1" thickBot="1">
      <c r="A61" s="40" t="s">
        <v>113</v>
      </c>
      <c r="B61" s="12" t="s">
        <v>75</v>
      </c>
      <c r="C61" s="13" t="s">
        <v>76</v>
      </c>
      <c r="D61" s="14"/>
      <c r="E61" s="48"/>
      <c r="F61" s="48"/>
      <c r="G61" s="13">
        <f>G62</f>
        <v>10</v>
      </c>
      <c r="H61" s="13">
        <f t="shared" ref="H61:I61" si="11">H62</f>
        <v>10</v>
      </c>
      <c r="I61" s="13">
        <f t="shared" si="11"/>
        <v>10</v>
      </c>
    </row>
    <row r="62" spans="1:9" ht="92.25" customHeight="1" thickBot="1">
      <c r="A62" s="41"/>
      <c r="B62" s="15" t="s">
        <v>77</v>
      </c>
      <c r="C62" s="16" t="s">
        <v>78</v>
      </c>
      <c r="D62" s="16">
        <v>800</v>
      </c>
      <c r="E62" s="49" t="s">
        <v>28</v>
      </c>
      <c r="F62" s="49">
        <v>11</v>
      </c>
      <c r="G62" s="16">
        <v>10</v>
      </c>
      <c r="H62" s="17">
        <v>10</v>
      </c>
      <c r="I62" s="17">
        <v>10</v>
      </c>
    </row>
    <row r="63" spans="1:9" ht="103.5" customHeight="1" thickBot="1">
      <c r="A63" s="40" t="s">
        <v>114</v>
      </c>
      <c r="B63" s="12" t="s">
        <v>68</v>
      </c>
      <c r="C63" s="13" t="s">
        <v>69</v>
      </c>
      <c r="D63" s="14"/>
      <c r="E63" s="48"/>
      <c r="F63" s="48"/>
      <c r="G63" s="13">
        <f>G64</f>
        <v>580.43499999999995</v>
      </c>
      <c r="H63" s="13">
        <f t="shared" ref="H63:I63" si="12">H64</f>
        <v>0</v>
      </c>
      <c r="I63" s="13">
        <f t="shared" si="12"/>
        <v>0</v>
      </c>
    </row>
    <row r="64" spans="1:9" ht="54" customHeight="1" thickBot="1">
      <c r="A64" s="42"/>
      <c r="B64" s="32" t="s">
        <v>79</v>
      </c>
      <c r="C64" s="16" t="s">
        <v>71</v>
      </c>
      <c r="D64" s="16">
        <v>540</v>
      </c>
      <c r="E64" s="49" t="s">
        <v>99</v>
      </c>
      <c r="F64" s="49">
        <v>13</v>
      </c>
      <c r="G64" s="16">
        <v>580.43499999999995</v>
      </c>
      <c r="H64" s="17">
        <v>0</v>
      </c>
      <c r="I64" s="17">
        <v>0</v>
      </c>
    </row>
    <row r="65" spans="1:9" ht="119.25" customHeight="1" thickBot="1">
      <c r="A65" s="40" t="s">
        <v>115</v>
      </c>
      <c r="B65" s="12" t="s">
        <v>80</v>
      </c>
      <c r="C65" s="13" t="s">
        <v>81</v>
      </c>
      <c r="D65" s="14"/>
      <c r="E65" s="48"/>
      <c r="F65" s="48"/>
      <c r="G65" s="13">
        <f>G66+G67</f>
        <v>136.184</v>
      </c>
      <c r="H65" s="13">
        <f t="shared" ref="H65:I65" si="13">H66+H67</f>
        <v>149.80000000000001</v>
      </c>
      <c r="I65" s="13">
        <f t="shared" si="13"/>
        <v>163.80000000000001</v>
      </c>
    </row>
    <row r="66" spans="1:9" ht="249" customHeight="1" thickBot="1">
      <c r="A66" s="41"/>
      <c r="B66" s="32" t="s">
        <v>82</v>
      </c>
      <c r="C66" s="16" t="s">
        <v>83</v>
      </c>
      <c r="D66" s="16">
        <v>100</v>
      </c>
      <c r="E66" s="49" t="s">
        <v>40</v>
      </c>
      <c r="F66" s="49" t="s">
        <v>51</v>
      </c>
      <c r="G66" s="16">
        <v>122.98399999999999</v>
      </c>
      <c r="H66" s="17">
        <v>136</v>
      </c>
      <c r="I66" s="17">
        <v>149</v>
      </c>
    </row>
    <row r="67" spans="1:9" ht="128.25" customHeight="1" thickBot="1">
      <c r="A67" s="41"/>
      <c r="B67" s="15" t="s">
        <v>84</v>
      </c>
      <c r="C67" s="16" t="s">
        <v>83</v>
      </c>
      <c r="D67" s="16">
        <v>200</v>
      </c>
      <c r="E67" s="49" t="s">
        <v>40</v>
      </c>
      <c r="F67" s="49" t="s">
        <v>51</v>
      </c>
      <c r="G67" s="16">
        <v>13.2</v>
      </c>
      <c r="H67" s="17">
        <v>13.8</v>
      </c>
      <c r="I67" s="17">
        <v>14.8</v>
      </c>
    </row>
    <row r="68" spans="1:9" ht="186.75" customHeight="1" thickBot="1">
      <c r="A68" s="40" t="s">
        <v>116</v>
      </c>
      <c r="B68" s="59" t="s">
        <v>85</v>
      </c>
      <c r="C68" s="13" t="s">
        <v>86</v>
      </c>
      <c r="D68" s="13"/>
      <c r="E68" s="51"/>
      <c r="F68" s="51"/>
      <c r="G68" s="13">
        <f>G69+G70+G71</f>
        <v>575.48599999999999</v>
      </c>
      <c r="H68" s="13">
        <f>H69+H70</f>
        <v>105</v>
      </c>
      <c r="I68" s="13">
        <f>I69+I70</f>
        <v>105</v>
      </c>
    </row>
    <row r="69" spans="1:9" ht="150.75" thickBot="1">
      <c r="A69" s="41"/>
      <c r="B69" s="26" t="s">
        <v>87</v>
      </c>
      <c r="C69" s="16" t="s">
        <v>88</v>
      </c>
      <c r="D69" s="16">
        <v>200</v>
      </c>
      <c r="E69" s="49" t="s">
        <v>101</v>
      </c>
      <c r="F69" s="49">
        <v>10</v>
      </c>
      <c r="G69" s="10">
        <v>399.98599999999999</v>
      </c>
      <c r="H69" s="17">
        <v>50</v>
      </c>
      <c r="I69" s="17">
        <v>50</v>
      </c>
    </row>
    <row r="70" spans="1:9" ht="150.75" thickBot="1">
      <c r="A70" s="41"/>
      <c r="B70" s="32" t="s">
        <v>89</v>
      </c>
      <c r="C70" s="16" t="s">
        <v>90</v>
      </c>
      <c r="D70" s="16">
        <v>200</v>
      </c>
      <c r="E70" s="49" t="s">
        <v>101</v>
      </c>
      <c r="F70" s="49">
        <v>14</v>
      </c>
      <c r="G70" s="16">
        <v>165.5</v>
      </c>
      <c r="H70" s="17">
        <v>55</v>
      </c>
      <c r="I70" s="17">
        <v>55</v>
      </c>
    </row>
    <row r="71" spans="1:9" ht="150.75" thickBot="1">
      <c r="A71" s="41"/>
      <c r="B71" s="32" t="s">
        <v>89</v>
      </c>
      <c r="C71" s="16" t="s">
        <v>122</v>
      </c>
      <c r="D71" s="16">
        <v>200</v>
      </c>
      <c r="E71" s="49" t="s">
        <v>101</v>
      </c>
      <c r="F71" s="49">
        <v>14</v>
      </c>
      <c r="G71" s="16">
        <v>10</v>
      </c>
      <c r="H71" s="17">
        <v>0</v>
      </c>
      <c r="I71" s="17">
        <v>0</v>
      </c>
    </row>
    <row r="72" spans="1:9" ht="82.5" customHeight="1" thickBot="1">
      <c r="A72" s="44" t="s">
        <v>117</v>
      </c>
      <c r="B72" s="12" t="s">
        <v>91</v>
      </c>
      <c r="C72" s="13" t="s">
        <v>92</v>
      </c>
      <c r="D72" s="13"/>
      <c r="E72" s="51"/>
      <c r="F72" s="51"/>
      <c r="G72" s="13">
        <f>G73</f>
        <v>50</v>
      </c>
      <c r="H72" s="13">
        <f t="shared" ref="H72:I72" si="14">H73</f>
        <v>50</v>
      </c>
      <c r="I72" s="13">
        <f t="shared" si="14"/>
        <v>50</v>
      </c>
    </row>
    <row r="73" spans="1:9" ht="90" customHeight="1">
      <c r="A73" s="45"/>
      <c r="B73" s="58" t="s">
        <v>93</v>
      </c>
      <c r="C73" s="21" t="s">
        <v>94</v>
      </c>
      <c r="D73" s="21">
        <v>300</v>
      </c>
      <c r="E73" s="55">
        <v>10</v>
      </c>
      <c r="F73" s="55" t="s">
        <v>99</v>
      </c>
      <c r="G73" s="21">
        <v>50</v>
      </c>
      <c r="H73" s="27">
        <v>50</v>
      </c>
      <c r="I73" s="27">
        <v>50</v>
      </c>
    </row>
    <row r="74" spans="1:9" ht="16.5" customHeight="1" thickBot="1">
      <c r="A74" s="41"/>
      <c r="B74" s="15"/>
      <c r="C74" s="16"/>
      <c r="D74" s="16"/>
      <c r="E74" s="49"/>
      <c r="F74" s="49"/>
      <c r="G74" s="16"/>
      <c r="H74" s="17"/>
      <c r="I74" s="17"/>
    </row>
    <row r="75" spans="1:9">
      <c r="A75" s="46"/>
      <c r="B75" s="28"/>
      <c r="C75" s="29"/>
      <c r="D75" s="29"/>
      <c r="E75" s="56"/>
      <c r="F75" s="56"/>
      <c r="G75" s="29"/>
      <c r="H75" s="30"/>
      <c r="I75" s="30"/>
    </row>
    <row r="76" spans="1:9" ht="87" customHeight="1" thickBot="1">
      <c r="A76" s="40" t="s">
        <v>118</v>
      </c>
      <c r="B76" s="12" t="s">
        <v>95</v>
      </c>
      <c r="C76" s="13" t="s">
        <v>69</v>
      </c>
      <c r="D76" s="13"/>
      <c r="E76" s="51"/>
      <c r="F76" s="51"/>
      <c r="G76" s="13">
        <f>G77</f>
        <v>0.51981999999999995</v>
      </c>
      <c r="H76" s="13">
        <f t="shared" ref="H76:I76" si="15">H77</f>
        <v>0.41471999999999998</v>
      </c>
      <c r="I76" s="13">
        <f t="shared" si="15"/>
        <v>0.31103999999999998</v>
      </c>
    </row>
    <row r="77" spans="1:9" ht="57.75" customHeight="1" thickBot="1">
      <c r="A77" s="41"/>
      <c r="B77" s="15" t="s">
        <v>96</v>
      </c>
      <c r="C77" s="16" t="s">
        <v>97</v>
      </c>
      <c r="D77" s="16">
        <v>700</v>
      </c>
      <c r="E77" s="49">
        <v>13</v>
      </c>
      <c r="F77" s="49" t="s">
        <v>99</v>
      </c>
      <c r="G77" s="16">
        <v>0.51981999999999995</v>
      </c>
      <c r="H77" s="17">
        <v>0.41471999999999998</v>
      </c>
      <c r="I77" s="17">
        <v>0.31103999999999998</v>
      </c>
    </row>
  </sheetData>
  <mergeCells count="36">
    <mergeCell ref="A11:I11"/>
    <mergeCell ref="A12:I12"/>
    <mergeCell ref="A13:S13"/>
    <mergeCell ref="G39:G44"/>
    <mergeCell ref="A1:I1"/>
    <mergeCell ref="A2:I2"/>
    <mergeCell ref="A3:I3"/>
    <mergeCell ref="A4:I4"/>
    <mergeCell ref="B5:I5"/>
    <mergeCell ref="A7:I7"/>
    <mergeCell ref="A8:I8"/>
    <mergeCell ref="A9:I9"/>
    <mergeCell ref="A10:I10"/>
    <mergeCell ref="A39:A44"/>
    <mergeCell ref="B39:B44"/>
    <mergeCell ref="C39:C44"/>
    <mergeCell ref="D39:D44"/>
    <mergeCell ref="E39:E44"/>
    <mergeCell ref="F39:F44"/>
    <mergeCell ref="G14:I14"/>
    <mergeCell ref="G17:I17"/>
    <mergeCell ref="F33:F38"/>
    <mergeCell ref="G33:G38"/>
    <mergeCell ref="F14:F15"/>
    <mergeCell ref="H33:H38"/>
    <mergeCell ref="I33:I38"/>
    <mergeCell ref="A33:A38"/>
    <mergeCell ref="B33:B38"/>
    <mergeCell ref="C33:C38"/>
    <mergeCell ref="D33:D38"/>
    <mergeCell ref="E33:E38"/>
    <mergeCell ref="A14:A15"/>
    <mergeCell ref="B14:B15"/>
    <mergeCell ref="C14:C15"/>
    <mergeCell ref="D14:D15"/>
    <mergeCell ref="E14:E15"/>
  </mergeCells>
  <pageMargins left="0.7" right="0.7" top="0.75" bottom="0.75" header="0.3" footer="0.3"/>
  <pageSetup paperSize="9" scale="97" orientation="portrait" horizontalDpi="180" verticalDpi="180" r:id="rId1"/>
  <colBreaks count="1" manualBreakCount="1">
    <brk id="9" max="73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2024-12-25T06:32:39Z</dcterms:modified>
</cp:coreProperties>
</file>