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85" i="1"/>
  <c r="G84" s="1"/>
  <c r="G83" s="1"/>
  <c r="H83"/>
  <c r="I83"/>
  <c r="H63"/>
  <c r="H62" s="1"/>
  <c r="I63"/>
  <c r="I62" s="1"/>
  <c r="G63"/>
  <c r="G62" s="1"/>
  <c r="H101"/>
  <c r="I101"/>
  <c r="G101"/>
  <c r="H124"/>
  <c r="H120" s="1"/>
  <c r="H119" s="1"/>
  <c r="H118" s="1"/>
  <c r="I124"/>
  <c r="I121" s="1"/>
  <c r="G124"/>
  <c r="G120" s="1"/>
  <c r="G119" s="1"/>
  <c r="G118" s="1"/>
  <c r="G97"/>
  <c r="H28"/>
  <c r="H27" s="1"/>
  <c r="H26" s="1"/>
  <c r="I28"/>
  <c r="I27" s="1"/>
  <c r="I26" s="1"/>
  <c r="G28"/>
  <c r="G27" s="1"/>
  <c r="G26" s="1"/>
  <c r="I112"/>
  <c r="I111" s="1"/>
  <c r="I110" s="1"/>
  <c r="I109" s="1"/>
  <c r="H112"/>
  <c r="H111" s="1"/>
  <c r="H110" s="1"/>
  <c r="H109" s="1"/>
  <c r="G112"/>
  <c r="G111" s="1"/>
  <c r="G110" s="1"/>
  <c r="G109" s="1"/>
  <c r="H97"/>
  <c r="I97"/>
  <c r="H85"/>
  <c r="H84" s="1"/>
  <c r="I85"/>
  <c r="I84" s="1"/>
  <c r="H72"/>
  <c r="H71" s="1"/>
  <c r="I72"/>
  <c r="I71" s="1"/>
  <c r="G77"/>
  <c r="G72" s="1"/>
  <c r="G71" s="1"/>
  <c r="H69"/>
  <c r="H68" s="1"/>
  <c r="H67" s="1"/>
  <c r="I69"/>
  <c r="I68" s="1"/>
  <c r="I67" s="1"/>
  <c r="G69"/>
  <c r="G68" s="1"/>
  <c r="G67" s="1"/>
  <c r="H60"/>
  <c r="H59" s="1"/>
  <c r="H58" s="1"/>
  <c r="I60"/>
  <c r="I59" s="1"/>
  <c r="I58" s="1"/>
  <c r="G60"/>
  <c r="G59" s="1"/>
  <c r="G58" s="1"/>
  <c r="I54"/>
  <c r="I53" s="1"/>
  <c r="I52" s="1"/>
  <c r="I51" s="1"/>
  <c r="H54"/>
  <c r="H53" s="1"/>
  <c r="H52" s="1"/>
  <c r="H51" s="1"/>
  <c r="G54"/>
  <c r="G53" s="1"/>
  <c r="G52" s="1"/>
  <c r="G51" s="1"/>
  <c r="I47"/>
  <c r="I43" s="1"/>
  <c r="I41" s="1"/>
  <c r="H47"/>
  <c r="H43" s="1"/>
  <c r="H41" s="1"/>
  <c r="G47"/>
  <c r="G43" s="1"/>
  <c r="G41" s="1"/>
  <c r="H39"/>
  <c r="H38" s="1"/>
  <c r="H37" s="1"/>
  <c r="I39"/>
  <c r="I38" s="1"/>
  <c r="I37" s="1"/>
  <c r="H33"/>
  <c r="H32" s="1"/>
  <c r="H31" s="1"/>
  <c r="I33"/>
  <c r="I32" s="1"/>
  <c r="I31" s="1"/>
  <c r="G39"/>
  <c r="G38" s="1"/>
  <c r="G37" s="1"/>
  <c r="G33"/>
  <c r="G32" s="1"/>
  <c r="G31" s="1"/>
  <c r="G92" l="1"/>
  <c r="G90" s="1"/>
  <c r="G80" s="1"/>
  <c r="H92"/>
  <c r="H90" s="1"/>
  <c r="H80" s="1"/>
  <c r="H66"/>
  <c r="I92"/>
  <c r="I90" s="1"/>
  <c r="I80" s="1"/>
  <c r="I25"/>
  <c r="H25"/>
  <c r="G121"/>
  <c r="I120"/>
  <c r="I119" s="1"/>
  <c r="I118" s="1"/>
  <c r="H121"/>
  <c r="G25"/>
  <c r="G66"/>
  <c r="I66"/>
  <c r="H57"/>
  <c r="I57"/>
  <c r="G57"/>
  <c r="H20" l="1"/>
  <c r="H19" s="1"/>
  <c r="I20"/>
  <c r="I19" s="1"/>
  <c r="G20"/>
  <c r="G19" s="1"/>
</calcChain>
</file>

<file path=xl/sharedStrings.xml><?xml version="1.0" encoding="utf-8"?>
<sst xmlns="http://schemas.openxmlformats.org/spreadsheetml/2006/main" count="292" uniqueCount="139">
  <si>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</si>
  <si>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</si>
  <si>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</si>
  <si>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Приложение 5</t>
  </si>
  <si>
    <t>О внесении изменений и дополнений</t>
  </si>
  <si>
    <t>в Решение Совета народных депутатов поселения</t>
  </si>
  <si>
    <t>"О бюджете Терновского сельского поселения</t>
  </si>
  <si>
    <t xml:space="preserve">                          на 2024 год и на плановый период 2025 и 2026 годов"                      </t>
  </si>
  <si>
    <t>от  28.12.2023г.№46</t>
  </si>
  <si>
    <t xml:space="preserve"> </t>
  </si>
  <si>
    <t>Ведомственная структура расходов бюджета поселения на 2024 год и на плановый период 2025 и 2026 годов.</t>
  </si>
  <si>
    <t>тыс.рублей</t>
  </si>
  <si>
    <t>Наименование</t>
  </si>
  <si>
    <t>ГРБС</t>
  </si>
  <si>
    <t>Рз</t>
  </si>
  <si>
    <t>ПР</t>
  </si>
  <si>
    <t>ЦСР</t>
  </si>
  <si>
    <t>ВР</t>
  </si>
  <si>
    <t>Сумма</t>
  </si>
  <si>
    <t>2024г.</t>
  </si>
  <si>
    <t>2025г.</t>
  </si>
  <si>
    <t xml:space="preserve">   2026г.</t>
  </si>
  <si>
    <t>ВСЕГО:</t>
  </si>
  <si>
    <t>АДМИНИСТРАЦИЯ ТЕРНОВСКОГО СЕЛЬСКОГО ПОСЕЛЕНИЯ НОВОХОПЕРСКОГО МУНИЦИПАЛЬНОГО РАЙОНА ВОРОНЕЖСКОЙ ОБЛАСТИ</t>
  </si>
  <si>
    <t>ОБЩЕГОСУДАРСТВЕННЫЕ ВОПРОСЫ</t>
  </si>
  <si>
    <t>О1</t>
  </si>
  <si>
    <t>Функционирование высшего должностного лица субъекта Российской Федерации и муниципального образования</t>
  </si>
  <si>
    <t>О2</t>
  </si>
  <si>
    <t>Муниципальная программа «Муниципальное управление и гражданское общество Терновского сельского поселения Новохоперского муниципального района»</t>
  </si>
  <si>
    <t>03 0 00 00000</t>
  </si>
  <si>
    <t>Основное мероприятие «Финансовое и материально-техническое обеспечение функций органов местного самоуправления»</t>
  </si>
  <si>
    <t>03 0 01 00000</t>
  </si>
  <si>
    <t>Расходы на обеспечение функций муниципальных органов местного самоуправления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</si>
  <si>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03 0 01 92010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</si>
  <si>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</si>
  <si>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О4</t>
  </si>
  <si>
    <t>030 00 00000</t>
  </si>
  <si>
    <t>Выполнение других расходных обязательств (Иные бюджетные ассигнования)</t>
  </si>
  <si>
    <t>03 0 01 90200</t>
  </si>
  <si>
    <t>Расходы на обеспечение функций муниципальных органов местного самоуправления (Закупка товаров, работ и услуг для государственных (муниципальных)  нужд)</t>
  </si>
  <si>
    <t>Резервные фонды</t>
  </si>
  <si>
    <t>Основное мероприятие  «Управление резервным фондом органов местного самоуправления»</t>
  </si>
  <si>
    <t>03 0 02 00000</t>
  </si>
  <si>
    <t>Резервный фонд органов местного самоуправления  (финансовое обеспечение непредвиденных расходов) (Иные бюджетные ассигнования)</t>
  </si>
  <si>
    <t>03 0 02 90540</t>
  </si>
  <si>
    <t>Другие общегосударственные вопросы</t>
  </si>
  <si>
    <t>Перечисление другим бюджетам бюджетной системы РФ</t>
  </si>
  <si>
    <t>НАЦИОНАЛЬНАЯ ОБОРОНА</t>
  </si>
  <si>
    <t>Мобилизационная и вневойсковая подготовка</t>
  </si>
  <si>
    <t>Основное мероприятие «Осуществление полномочий по первичному воинскому  учету на территориях, где отсутствуют военные комиссариаты»</t>
  </si>
  <si>
    <t>03 0 04 00000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</si>
  <si>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</si>
  <si>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030 04 51180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</si>
  <si>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 нужд)</t>
  </si>
  <si>
    <t>03 0 04 51180</t>
  </si>
  <si>
    <t>НАЦИОНАЛЬНАЯ БЕЗОПАСНОСТЬ И ПРАВООХРАНИТЕЛЬНАЯ ДЕЯТЕЛЬНОСТЬ</t>
  </si>
  <si>
    <t>О3</t>
  </si>
  <si>
    <t>Обеспечение пожарной безопасности</t>
  </si>
  <si>
    <t>Основное мероприятие «Предоставление субсидий на поддержку некоммерческих организаций в целях обеспечения деятельности добровольной пожарной команды на территории Терновского сельского поселения»</t>
  </si>
  <si>
    <t>03 0 03 00000</t>
  </si>
  <si>
    <t>Субсидии некоммерческим организациям (Предоставление субсидий федеральным бюджетным, автономным учреждениям и иным некоммерческим организациям)</t>
  </si>
  <si>
    <t>03 0 03 91440</t>
  </si>
  <si>
    <t>Другие вопросы в области национальной безопасности и правоохранительной деятельности</t>
  </si>
  <si>
    <t>Основное мероприятие «Обеспечение первичных мер пожарной безопасности на территории Терновского сельского поселения»</t>
  </si>
  <si>
    <t>03 0 06 00000</t>
  </si>
  <si>
    <t>Расходы на обеспечение первичных мер пожарной безопасности(Закупка товаров, работ и услуг для государственных (муниципальных)  нужд)закупка товаров, работ и услуг для государственных(муниципальных нужд)</t>
  </si>
  <si>
    <t>03 0 06 91440</t>
  </si>
  <si>
    <t>НАЦИОНАЛЬНАЯ ЭКОНОМИКА</t>
  </si>
  <si>
    <t>ОБЩЕЭКОНОМИЧЕСКИЕ ВОПРОСЫ</t>
  </si>
  <si>
    <t>Муниципальная программа «Благоустройство территории и жилищно-коммунального хозяйства Терновского сельского поселения »</t>
  </si>
  <si>
    <t>02 0 00 00000</t>
  </si>
  <si>
    <t>Основное мероприятие «Благоустройство населенных пунктов Терновского сельского поселения»</t>
  </si>
  <si>
    <t>02 0 06 00000</t>
  </si>
  <si>
    <t>Выполнение других расходных обязательств по прочим мероприятиям по благоустройству (Закупка товаров, работ и услуг для обеспечения государственных (муниципальных)  нужд)</t>
  </si>
  <si>
    <t>02 0 06 S8430</t>
  </si>
  <si>
    <t>Дорожное хозяйство (дорожные фонды)</t>
  </si>
  <si>
    <t>О9</t>
  </si>
  <si>
    <t>Муниципальная программа «Благоустройство территории и жилищно-коммунального хозяйства Терновского сельского поселения Новохоперского муниципального района»</t>
  </si>
  <si>
    <t>Основное мероприятие «Ремонт автомобильных дорог общего пользования местного значения и сооружений на них»</t>
  </si>
  <si>
    <t>02 0 02 00000</t>
  </si>
  <si>
    <t>Развитие сети автомобильных дорог общего пользования местного значения(Закупка товаров, работ и услуг для государственных (муниципальных)  нужд)</t>
  </si>
  <si>
    <t>02 0 02 S8850</t>
  </si>
  <si>
    <t>02 0 02 90020</t>
  </si>
  <si>
    <t>ЖИЛИЩНО-КОММУНАЛЬНОЕ ХОЗЯЙСТВО</t>
  </si>
  <si>
    <t>О5</t>
  </si>
  <si>
    <t>Коммунальное хозяйство</t>
  </si>
  <si>
    <t>Основное мероприятие «Ремонт и содержание объектов водоснабжения»</t>
  </si>
  <si>
    <t>02 0 05 00000</t>
  </si>
  <si>
    <t>Мероприятия по ремонту и содержанию объектов водоснабжения (Закупка товаров, работ и услуг для государственных (муниципальных)  нужд)</t>
  </si>
  <si>
    <t>02 0 05 S8910</t>
  </si>
  <si>
    <t>Мероприятия по ремонту и содержанию объектов водоснабжения (Закупка товаров, работ и услуг для государственных (муниципальных)  нужд)(Спонсорские)</t>
  </si>
  <si>
    <t>Мероприятия по ремонту и содержанию объектов водоснабжения (Закупка товаров, работ и услуг для государственных (муниципальных)  нужд)(Софинансирование)</t>
  </si>
  <si>
    <t>Благоустройство</t>
  </si>
  <si>
    <t>Основное мероприятие «Уличное освещение»</t>
  </si>
  <si>
    <t>02 0 01 00000</t>
  </si>
  <si>
    <t>Расходы на уличное освещение (Закупка товаров, работ и услуг для государственных (муниципальных)  нужд)</t>
  </si>
  <si>
    <t>02 0 01 S8670</t>
  </si>
  <si>
    <t>Расходы на уличное освещение (Закупка товаров, работ и услуг для государственных (муниципальных)  нужд) софинансирование</t>
  </si>
  <si>
    <t>Организация уличного освещения (Закупка товаров, работ и услуг для государственных (муниципальных)  нужд)</t>
  </si>
  <si>
    <t>02 0 01 90010</t>
  </si>
  <si>
    <t>Основное мероприятие «Благоустройство населенных пунктов Терновского сельского поселения, обеспечение безопасности жизнедеятельности и охрана окружающей среды»</t>
  </si>
  <si>
    <t>02 0 05 00000</t>
  </si>
  <si>
    <t>Прочие мероприятия по благоустройству(Закупка товаров, работ и услуг для государственных (муниципальных)  нужд</t>
  </si>
  <si>
    <t>02 0 05 90050</t>
  </si>
  <si>
    <t>СОЦИАЛЬНАЯ ПОЛИТИКА</t>
  </si>
  <si>
    <t>Пенсионное обеспечение</t>
  </si>
  <si>
    <t>Доплаты к пенсиям муниципальных служащих Терновского сельского поселения Новохоперского муниципального района(Социальное обеспечение и иные выплаты населению)</t>
  </si>
  <si>
    <t>03 0 05 90470</t>
  </si>
  <si>
    <t>ОБСЛУЖИВАНИЕ ГОСУДАРСТВЕННОГО (МУНИЦИПАЛЬНОГО ДОЛГА)</t>
  </si>
  <si>
    <t>Обслуживание государственного внутреннего  муниципального долга</t>
  </si>
  <si>
    <r>
      <t>Основное мероприятие «</t>
    </r>
    <r>
      <rPr>
        <sz val="10"/>
        <color rgb="FF000000"/>
        <rFont val="Times New Roman"/>
        <family val="1"/>
        <charset val="204"/>
      </rPr>
      <t>Обслуживание государственного внутреннего муниципального долга</t>
    </r>
    <r>
      <rPr>
        <sz val="10"/>
        <color theme="1"/>
        <rFont val="Times New Roman"/>
        <family val="1"/>
        <charset val="204"/>
      </rPr>
      <t xml:space="preserve"> Терновского сельского поселения»</t>
    </r>
  </si>
  <si>
    <t>Обслуживание внутреннего  муниципального долга</t>
  </si>
  <si>
    <t>03 0 01 97880</t>
  </si>
  <si>
    <t>МКУК «ТЕРНОВСКИЙ СДК»</t>
  </si>
  <si>
    <t>КУЛЬТУРА, КИНЕМАТОГРАФИЯ</t>
  </si>
  <si>
    <t>О8</t>
  </si>
  <si>
    <t>Культура</t>
  </si>
  <si>
    <t>Муниципальная программа «Культура Терновского сельского поселения Новохоперского муниципального района»</t>
  </si>
  <si>
    <t>01 0 00 00000</t>
  </si>
  <si>
    <t>Основное мероприятие «Культурно-досуговая деятельность на территории Терновского сельского поселения»</t>
  </si>
  <si>
    <t>01 0 01 00000</t>
  </si>
  <si>
    <t>01 0 01 90200</t>
  </si>
  <si>
    <t>Расходы на обеспечение деятельности (оказание услуг) государственных учреждений (Расходы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фондами)</t>
  </si>
  <si>
    <t>01 0 01 90590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</si>
  <si>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</si>
  <si>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(МТБ домов культуры, софинансирование)</t>
  </si>
  <si>
    <t>01 0 01 L4690</t>
  </si>
  <si>
    <t>Расходы на обеспечение деятельности (оказание услуг) государственных учреждений  (Закупка товаров, работ и услуг для государственных (муниципальных)  нужд) МТБ домов культуры)</t>
  </si>
  <si>
    <t>01</t>
  </si>
  <si>
    <t>02</t>
  </si>
  <si>
    <t>03</t>
  </si>
  <si>
    <t>04</t>
  </si>
  <si>
    <t>05</t>
  </si>
  <si>
    <t>03 0 01 70100</t>
  </si>
  <si>
    <r>
      <t xml:space="preserve"> </t>
    </r>
    <r>
      <rPr>
        <sz val="11"/>
        <color theme="1"/>
        <rFont val="Times New Roman"/>
        <family val="1"/>
        <charset val="204"/>
      </rPr>
      <t>Приложение 3</t>
    </r>
  </si>
  <si>
    <t>02 0 05 78510</t>
  </si>
  <si>
    <t>03 0 06 20570</t>
  </si>
  <si>
    <t>02 0 05 90200</t>
  </si>
  <si>
    <r>
      <t>«25»   декабря 2024 года</t>
    </r>
    <r>
      <rPr>
        <sz val="12"/>
        <color theme="1"/>
        <rFont val="Times New Roman"/>
        <family val="1"/>
        <charset val="204"/>
      </rPr>
      <t xml:space="preserve">     № 85                                                      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</si>
</sst>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0" xfId="0" applyFont="1"/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wrapText="1"/>
    </xf>
    <xf numFmtId="0" fontId="5" fillId="4" borderId="4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wrapText="1"/>
    </xf>
    <xf numFmtId="0" fontId="5" fillId="5" borderId="4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wrapText="1"/>
    </xf>
    <xf numFmtId="0" fontId="5" fillId="5" borderId="6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5" fillId="4" borderId="7" xfId="0" applyFont="1" applyFill="1" applyBorder="1" applyAlignment="1">
      <alignment wrapText="1"/>
    </xf>
    <xf numFmtId="0" fontId="5" fillId="4" borderId="3" xfId="0" applyFont="1" applyFill="1" applyBorder="1" applyAlignment="1">
      <alignment horizontal="center" vertical="top" wrapText="1"/>
    </xf>
    <xf numFmtId="0" fontId="5" fillId="5" borderId="7" xfId="0" applyFont="1" applyFill="1" applyBorder="1" applyAlignment="1">
      <alignment wrapText="1"/>
    </xf>
    <xf numFmtId="0" fontId="5" fillId="5" borderId="3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wrapText="1"/>
    </xf>
    <xf numFmtId="0" fontId="9" fillId="5" borderId="3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 wrapText="1"/>
    </xf>
    <xf numFmtId="0" fontId="9" fillId="4" borderId="3" xfId="0" applyFont="1" applyFill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vertical="top"/>
    </xf>
    <xf numFmtId="0" fontId="5" fillId="4" borderId="4" xfId="0" applyFont="1" applyFill="1" applyBorder="1" applyAlignment="1">
      <alignment vertical="top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0" fontId="5" fillId="5" borderId="3" xfId="0" applyFont="1" applyFill="1" applyBorder="1" applyAlignment="1">
      <alignment horizontal="left" wrapText="1"/>
    </xf>
    <xf numFmtId="0" fontId="2" fillId="0" borderId="0" xfId="0" applyFont="1" applyBorder="1" applyAlignment="1">
      <alignment horizontal="right" vertical="top"/>
    </xf>
    <xf numFmtId="0" fontId="0" fillId="0" borderId="0" xfId="0" applyBorder="1"/>
    <xf numFmtId="0" fontId="0" fillId="0" borderId="11" xfId="0" applyBorder="1"/>
    <xf numFmtId="0" fontId="1" fillId="0" borderId="0" xfId="0" applyFont="1" applyBorder="1" applyAlignment="1">
      <alignment wrapText="1"/>
    </xf>
    <xf numFmtId="0" fontId="7" fillId="0" borderId="12" xfId="0" applyFont="1" applyBorder="1" applyAlignment="1">
      <alignment horizontal="center"/>
    </xf>
    <xf numFmtId="0" fontId="7" fillId="0" borderId="11" xfId="0" applyFont="1" applyBorder="1" applyAlignment="1">
      <alignment horizontal="center" wrapText="1"/>
    </xf>
    <xf numFmtId="0" fontId="10" fillId="2" borderId="4" xfId="0" applyFont="1" applyFill="1" applyBorder="1" applyAlignment="1">
      <alignment horizontal="center" vertical="top" wrapText="1"/>
    </xf>
    <xf numFmtId="0" fontId="5" fillId="5" borderId="11" xfId="0" applyFont="1" applyFill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5" fillId="5" borderId="6" xfId="0" applyFont="1" applyFill="1" applyBorder="1" applyAlignment="1">
      <alignment vertical="top"/>
    </xf>
    <xf numFmtId="0" fontId="5" fillId="0" borderId="11" xfId="0" applyFont="1" applyBorder="1" applyAlignment="1">
      <alignment vertical="top"/>
    </xf>
    <xf numFmtId="0" fontId="5" fillId="0" borderId="11" xfId="0" applyFont="1" applyBorder="1" applyAlignment="1">
      <alignment vertical="top" wrapText="1"/>
    </xf>
    <xf numFmtId="0" fontId="5" fillId="2" borderId="5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5" fillId="3" borderId="11" xfId="0" applyFont="1" applyFill="1" applyBorder="1" applyAlignment="1">
      <alignment horizontal="center" vertical="top" wrapText="1"/>
    </xf>
    <xf numFmtId="0" fontId="5" fillId="3" borderId="11" xfId="0" applyFont="1" applyFill="1" applyBorder="1" applyAlignment="1">
      <alignment vertical="top" wrapText="1"/>
    </xf>
    <xf numFmtId="49" fontId="1" fillId="0" borderId="4" xfId="0" applyNumberFormat="1" applyFont="1" applyBorder="1" applyAlignment="1">
      <alignment horizontal="center"/>
    </xf>
    <xf numFmtId="49" fontId="5" fillId="4" borderId="4" xfId="0" applyNumberFormat="1" applyFont="1" applyFill="1" applyBorder="1" applyAlignment="1">
      <alignment horizontal="center"/>
    </xf>
    <xf numFmtId="49" fontId="5" fillId="5" borderId="4" xfId="0" applyNumberFormat="1" applyFont="1" applyFill="1" applyBorder="1" applyAlignment="1">
      <alignment horizontal="center"/>
    </xf>
    <xf numFmtId="49" fontId="9" fillId="5" borderId="4" xfId="0" applyNumberFormat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5" fillId="2" borderId="4" xfId="0" applyNumberFormat="1" applyFont="1" applyFill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6" borderId="3" xfId="0" applyFont="1" applyFill="1" applyBorder="1" applyAlignment="1">
      <alignment wrapText="1"/>
    </xf>
    <xf numFmtId="0" fontId="1" fillId="6" borderId="4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/>
    </xf>
    <xf numFmtId="0" fontId="1" fillId="0" borderId="3" xfId="0" applyFont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1" fillId="6" borderId="4" xfId="0" applyFont="1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5" fillId="5" borderId="4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5" fillId="5" borderId="6" xfId="0" applyFont="1" applyFill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5" fillId="4" borderId="15" xfId="0" applyFont="1" applyFill="1" applyBorder="1" applyAlignment="1">
      <alignment wrapText="1"/>
    </xf>
    <xf numFmtId="0" fontId="5" fillId="4" borderId="16" xfId="0" applyFont="1" applyFill="1" applyBorder="1" applyAlignment="1">
      <alignment horizontal="center" vertical="top" wrapText="1"/>
    </xf>
    <xf numFmtId="0" fontId="5" fillId="4" borderId="16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left" wrapText="1"/>
    </xf>
    <xf numFmtId="0" fontId="5" fillId="4" borderId="16" xfId="0" applyFont="1" applyFill="1" applyBorder="1" applyAlignment="1">
      <alignment horizontal="center" wrapText="1"/>
    </xf>
    <xf numFmtId="0" fontId="1" fillId="7" borderId="17" xfId="0" applyFont="1" applyFill="1" applyBorder="1" applyAlignment="1">
      <alignment wrapText="1"/>
    </xf>
    <xf numFmtId="0" fontId="1" fillId="7" borderId="18" xfId="0" applyFont="1" applyFill="1" applyBorder="1" applyAlignment="1">
      <alignment horizontal="center" vertical="top" wrapText="1"/>
    </xf>
    <xf numFmtId="49" fontId="5" fillId="7" borderId="18" xfId="0" applyNumberFormat="1" applyFont="1" applyFill="1" applyBorder="1" applyAlignment="1">
      <alignment horizontal="center"/>
    </xf>
    <xf numFmtId="49" fontId="9" fillId="7" borderId="18" xfId="0" applyNumberFormat="1" applyFont="1" applyFill="1" applyBorder="1" applyAlignment="1">
      <alignment horizontal="center"/>
    </xf>
    <xf numFmtId="0" fontId="5" fillId="7" borderId="18" xfId="0" applyFont="1" applyFill="1" applyBorder="1" applyAlignment="1">
      <alignment horizontal="center"/>
    </xf>
    <xf numFmtId="0" fontId="5" fillId="7" borderId="19" xfId="0" applyFont="1" applyFill="1" applyBorder="1" applyAlignment="1">
      <alignment horizontal="left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5" fillId="3" borderId="11" xfId="0" applyFont="1" applyFill="1" applyBorder="1" applyAlignment="1">
      <alignment horizontal="left" wrapText="1"/>
    </xf>
    <xf numFmtId="0" fontId="5" fillId="3" borderId="11" xfId="0" applyFont="1" applyFill="1" applyBorder="1" applyAlignment="1">
      <alignment wrapText="1"/>
    </xf>
    <xf numFmtId="0" fontId="2" fillId="0" borderId="0" xfId="0" applyFont="1" applyAlignment="1">
      <alignment horizontal="right" vertical="top"/>
    </xf>
    <xf numFmtId="0" fontId="6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5" fillId="3" borderId="11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 wrapText="1"/>
    </xf>
    <xf numFmtId="0" fontId="5" fillId="5" borderId="3" xfId="0" applyFont="1" applyFill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5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1" fillId="0" borderId="9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1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5" fillId="5" borderId="13" xfId="0" applyFont="1" applyFill="1" applyBorder="1" applyAlignment="1">
      <alignment horizontal="center"/>
    </xf>
    <xf numFmtId="0" fontId="5" fillId="5" borderId="7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wrapText="1"/>
    </xf>
    <xf numFmtId="0" fontId="5" fillId="5" borderId="4" xfId="0" applyFont="1" applyFill="1" applyBorder="1" applyAlignment="1">
      <alignment horizontal="center" wrapText="1"/>
    </xf>
    <xf numFmtId="0" fontId="5" fillId="5" borderId="9" xfId="0" applyFont="1" applyFill="1" applyBorder="1" applyAlignment="1">
      <alignment wrapText="1"/>
    </xf>
    <xf numFmtId="0" fontId="5" fillId="5" borderId="3" xfId="0" applyFont="1" applyFill="1" applyBorder="1" applyAlignment="1">
      <alignment wrapText="1"/>
    </xf>
    <xf numFmtId="0" fontId="5" fillId="5" borderId="9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49" fontId="5" fillId="5" borderId="9" xfId="0" applyNumberFormat="1" applyFont="1" applyFill="1" applyBorder="1" applyAlignment="1">
      <alignment horizontal="center"/>
    </xf>
    <xf numFmtId="49" fontId="5" fillId="5" borderId="3" xfId="0" applyNumberFormat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3" xfId="0" applyFont="1" applyFill="1" applyBorder="1" applyAlignment="1">
      <alignment horizontal="left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0" fontId="5" fillId="0" borderId="11" xfId="0" applyFont="1" applyBorder="1" applyAlignment="1">
      <alignment horizontal="center" vertical="top" wrapText="1"/>
    </xf>
    <xf numFmtId="49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horizontal="left"/>
    </xf>
    <xf numFmtId="0" fontId="1" fillId="0" borderId="9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9" fillId="4" borderId="9" xfId="0" applyFont="1" applyFill="1" applyBorder="1" applyAlignment="1">
      <alignment wrapText="1"/>
    </xf>
    <xf numFmtId="0" fontId="9" fillId="4" borderId="5" xfId="0" applyFont="1" applyFill="1" applyBorder="1" applyAlignment="1">
      <alignment wrapText="1"/>
    </xf>
    <xf numFmtId="0" fontId="9" fillId="4" borderId="3" xfId="0" applyFont="1" applyFill="1" applyBorder="1" applyAlignment="1">
      <alignment wrapText="1"/>
    </xf>
    <xf numFmtId="0" fontId="5" fillId="4" borderId="9" xfId="0" applyFont="1" applyFill="1" applyBorder="1" applyAlignment="1">
      <alignment horizontal="center" vertical="top" wrapText="1"/>
    </xf>
    <xf numFmtId="0" fontId="5" fillId="4" borderId="5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49" fontId="5" fillId="4" borderId="9" xfId="0" applyNumberFormat="1" applyFont="1" applyFill="1" applyBorder="1" applyAlignment="1">
      <alignment horizontal="center"/>
    </xf>
    <xf numFmtId="49" fontId="5" fillId="4" borderId="5" xfId="0" applyNumberFormat="1" applyFont="1" applyFill="1" applyBorder="1" applyAlignment="1">
      <alignment horizontal="center"/>
    </xf>
    <xf numFmtId="49" fontId="5" fillId="4" borderId="3" xfId="0" applyNumberFormat="1" applyFont="1" applyFill="1" applyBorder="1" applyAlignment="1">
      <alignment horizontal="center"/>
    </xf>
    <xf numFmtId="0" fontId="5" fillId="4" borderId="9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49" fontId="9" fillId="5" borderId="9" xfId="0" applyNumberFormat="1" applyFont="1" applyFill="1" applyBorder="1" applyAlignment="1">
      <alignment horizontal="center"/>
    </xf>
    <xf numFmtId="49" fontId="9" fillId="5" borderId="3" xfId="0" applyNumberFormat="1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1" fillId="0" borderId="11" xfId="0" applyFont="1" applyBorder="1" applyAlignment="1">
      <alignment horizontal="center" vertical="top"/>
    </xf>
    <xf numFmtId="49" fontId="8" fillId="0" borderId="9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49" fontId="8" fillId="0" borderId="3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49" fontId="1" fillId="0" borderId="7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1"/>
  <sheetViews>
    <sheetView tabSelected="1" workbookViewId="0">
      <selection activeCell="L14" sqref="L14"/>
    </sheetView>
  </sheetViews>
  <sheetFormatPr defaultRowHeight="15"/>
  <cols>
    <col min="1" max="1" width="24.85546875" customWidth="1"/>
    <col min="2" max="2" width="4" customWidth="1"/>
    <col min="3" max="3" width="4.28515625" customWidth="1"/>
    <col min="4" max="4" width="4.140625" customWidth="1"/>
    <col min="5" max="5" width="10.85546875" customWidth="1"/>
    <col min="6" max="6" width="4.28515625" customWidth="1"/>
    <col min="7" max="7" width="12" customWidth="1"/>
    <col min="8" max="8" width="11.140625" customWidth="1"/>
    <col min="9" max="9" width="11.42578125" customWidth="1"/>
  </cols>
  <sheetData>
    <row r="1" spans="1:9" ht="15.75">
      <c r="A1" s="103" t="s">
        <v>134</v>
      </c>
      <c r="B1" s="103"/>
      <c r="C1" s="103"/>
      <c r="D1" s="103"/>
      <c r="E1" s="103"/>
      <c r="F1" s="103"/>
      <c r="G1" s="103"/>
      <c r="H1" s="103"/>
      <c r="I1" s="103"/>
    </row>
    <row r="2" spans="1:9">
      <c r="A2" s="104" t="s">
        <v>0</v>
      </c>
      <c r="B2" s="104"/>
      <c r="C2" s="104"/>
      <c r="D2" s="104"/>
      <c r="E2" s="104"/>
      <c r="F2" s="104"/>
      <c r="G2" s="104"/>
      <c r="H2" s="104"/>
      <c r="I2" s="104"/>
    </row>
    <row r="3" spans="1:9">
      <c r="A3" s="105" t="s">
        <v>1</v>
      </c>
      <c r="B3" s="105"/>
      <c r="C3" s="105"/>
      <c r="D3" s="105"/>
      <c r="E3" s="105"/>
      <c r="F3" s="105"/>
      <c r="G3" s="105"/>
      <c r="H3" s="105"/>
      <c r="I3" s="105"/>
    </row>
    <row r="4" spans="1:9">
      <c r="A4" s="104" t="s">
        <v>2</v>
      </c>
      <c r="B4" s="104"/>
      <c r="C4" s="104"/>
      <c r="D4" s="104"/>
      <c r="E4" s="104"/>
      <c r="F4" s="104"/>
      <c r="G4" s="104"/>
      <c r="H4" s="104"/>
      <c r="I4" s="104"/>
    </row>
    <row r="5" spans="1:9" ht="15.75">
      <c r="A5" s="112" t="s">
        <v>138</v>
      </c>
      <c r="B5" s="112"/>
      <c r="C5" s="112"/>
      <c r="D5" s="112"/>
      <c r="E5" s="112"/>
      <c r="F5" s="112"/>
      <c r="G5" s="112"/>
      <c r="H5" s="112"/>
      <c r="I5" s="112"/>
    </row>
    <row r="6" spans="1:9" ht="15.75">
      <c r="A6" s="49"/>
      <c r="B6" s="52"/>
      <c r="C6" s="50"/>
      <c r="D6" s="50"/>
      <c r="E6" s="50"/>
      <c r="F6" s="50"/>
      <c r="G6" s="50"/>
      <c r="H6" s="50"/>
      <c r="I6" s="50"/>
    </row>
    <row r="7" spans="1:9" ht="15.75">
      <c r="A7" s="112" t="s">
        <v>3</v>
      </c>
      <c r="B7" s="112"/>
      <c r="C7" s="112"/>
      <c r="D7" s="112"/>
      <c r="E7" s="112"/>
      <c r="F7" s="112"/>
      <c r="G7" s="112"/>
      <c r="H7" s="112"/>
      <c r="I7" s="112"/>
    </row>
    <row r="8" spans="1:9" ht="15.75">
      <c r="A8" s="108" t="s">
        <v>4</v>
      </c>
      <c r="B8" s="108"/>
      <c r="C8" s="108"/>
      <c r="D8" s="108"/>
      <c r="E8" s="108"/>
      <c r="F8" s="108"/>
      <c r="G8" s="108"/>
      <c r="H8" s="108"/>
      <c r="I8" s="108"/>
    </row>
    <row r="9" spans="1:9" ht="15.75">
      <c r="A9" s="108" t="s">
        <v>5</v>
      </c>
      <c r="B9" s="108"/>
      <c r="C9" s="108"/>
      <c r="D9" s="108"/>
      <c r="E9" s="108"/>
      <c r="F9" s="108"/>
      <c r="G9" s="108"/>
      <c r="H9" s="108"/>
      <c r="I9" s="108"/>
    </row>
    <row r="10" spans="1:9" ht="15.75">
      <c r="A10" s="108" t="s">
        <v>6</v>
      </c>
      <c r="B10" s="108"/>
      <c r="C10" s="108"/>
      <c r="D10" s="108"/>
      <c r="E10" s="108"/>
      <c r="F10" s="108"/>
      <c r="G10" s="108"/>
      <c r="H10" s="108"/>
      <c r="I10" s="108"/>
    </row>
    <row r="11" spans="1:9" ht="15.75">
      <c r="A11" s="113" t="s">
        <v>7</v>
      </c>
      <c r="B11" s="113"/>
      <c r="C11" s="113"/>
      <c r="D11" s="113"/>
      <c r="E11" s="113"/>
      <c r="F11" s="113"/>
      <c r="G11" s="113"/>
      <c r="H11" s="113"/>
      <c r="I11" s="113"/>
    </row>
    <row r="12" spans="1:9" ht="15.75">
      <c r="A12" s="108" t="s">
        <v>8</v>
      </c>
      <c r="B12" s="108"/>
      <c r="C12" s="108"/>
      <c r="D12" s="108"/>
      <c r="E12" s="108"/>
      <c r="F12" s="108"/>
      <c r="G12" s="108"/>
      <c r="H12" s="108"/>
      <c r="I12" s="108"/>
    </row>
    <row r="13" spans="1:9" ht="18.75">
      <c r="A13" s="1" t="s">
        <v>9</v>
      </c>
    </row>
    <row r="14" spans="1:9" ht="39" customHeight="1">
      <c r="A14" s="109" t="s">
        <v>10</v>
      </c>
      <c r="B14" s="110"/>
      <c r="C14" s="110"/>
      <c r="D14" s="110"/>
      <c r="E14" s="110"/>
      <c r="F14" s="110"/>
      <c r="G14" s="110"/>
      <c r="H14" s="110"/>
      <c r="I14" s="110"/>
    </row>
    <row r="15" spans="1:9" ht="16.5" thickBot="1">
      <c r="A15" s="111" t="s">
        <v>11</v>
      </c>
      <c r="B15" s="111"/>
      <c r="C15" s="111"/>
      <c r="D15" s="111"/>
      <c r="E15" s="111"/>
      <c r="F15" s="111"/>
      <c r="G15" s="111"/>
      <c r="H15" s="111"/>
      <c r="I15" s="111"/>
    </row>
    <row r="16" spans="1:9" ht="29.25" thickBot="1">
      <c r="A16" s="2" t="s">
        <v>12</v>
      </c>
      <c r="B16" s="3" t="s">
        <v>13</v>
      </c>
      <c r="C16" s="4" t="s">
        <v>14</v>
      </c>
      <c r="D16" s="4" t="s">
        <v>15</v>
      </c>
      <c r="E16" s="4" t="s">
        <v>16</v>
      </c>
      <c r="F16" s="53" t="s">
        <v>17</v>
      </c>
      <c r="G16" s="54" t="s">
        <v>18</v>
      </c>
      <c r="H16" s="51"/>
      <c r="I16" s="51"/>
    </row>
    <row r="17" spans="1:9" ht="15.75" thickBot="1">
      <c r="A17" s="6"/>
    </row>
    <row r="18" spans="1:9" ht="15.75" thickBot="1">
      <c r="A18" s="2">
        <v>1</v>
      </c>
      <c r="B18" s="7"/>
      <c r="C18" s="4">
        <v>2</v>
      </c>
      <c r="D18" s="4">
        <v>3</v>
      </c>
      <c r="E18" s="4">
        <v>4</v>
      </c>
      <c r="F18" s="4">
        <v>5</v>
      </c>
      <c r="G18" s="5" t="s">
        <v>19</v>
      </c>
      <c r="H18" s="5" t="s">
        <v>20</v>
      </c>
      <c r="I18" s="8" t="s">
        <v>21</v>
      </c>
    </row>
    <row r="19" spans="1:9">
      <c r="A19" s="62" t="s">
        <v>22</v>
      </c>
      <c r="B19" s="63"/>
      <c r="C19" s="64"/>
      <c r="D19" s="64"/>
      <c r="E19" s="64"/>
      <c r="F19" s="64"/>
      <c r="G19" s="81">
        <f>G20+G119</f>
        <v>17202.933290000001</v>
      </c>
      <c r="H19" s="65">
        <f>H20+H119</f>
        <v>3892.8099600000005</v>
      </c>
      <c r="I19" s="81">
        <f>I20+I119</f>
        <v>2740.90996</v>
      </c>
    </row>
    <row r="20" spans="1:9" ht="102" customHeight="1">
      <c r="A20" s="107" t="s">
        <v>23</v>
      </c>
      <c r="B20" s="66"/>
      <c r="C20" s="114"/>
      <c r="D20" s="114"/>
      <c r="E20" s="114"/>
      <c r="F20" s="114"/>
      <c r="G20" s="106">
        <f>G25+G51+G57+G66+G80+G109+G114</f>
        <v>15679.13329</v>
      </c>
      <c r="H20" s="107">
        <f>H25+H51+H57+H66+H80+H109+H114</f>
        <v>2225.7099600000001</v>
      </c>
      <c r="I20" s="106">
        <f>I25+I51+I57+I66+I80+I109+I114</f>
        <v>2194.90996</v>
      </c>
    </row>
    <row r="21" spans="1:9" ht="15" hidden="1" customHeight="1">
      <c r="A21" s="107"/>
      <c r="B21" s="66"/>
      <c r="C21" s="114"/>
      <c r="D21" s="114"/>
      <c r="E21" s="114"/>
      <c r="F21" s="114"/>
      <c r="G21" s="106"/>
      <c r="H21" s="107"/>
      <c r="I21" s="106"/>
    </row>
    <row r="22" spans="1:9" ht="15" hidden="1" customHeight="1">
      <c r="A22" s="107"/>
      <c r="B22" s="66"/>
      <c r="C22" s="114"/>
      <c r="D22" s="114"/>
      <c r="E22" s="114"/>
      <c r="F22" s="114"/>
      <c r="G22" s="106"/>
      <c r="H22" s="107"/>
      <c r="I22" s="106"/>
    </row>
    <row r="23" spans="1:9" ht="15" hidden="1" customHeight="1">
      <c r="A23" s="107"/>
      <c r="B23" s="67"/>
      <c r="C23" s="114"/>
      <c r="D23" s="114"/>
      <c r="E23" s="114"/>
      <c r="F23" s="114"/>
      <c r="G23" s="106"/>
      <c r="H23" s="107"/>
      <c r="I23" s="106"/>
    </row>
    <row r="24" spans="1:9" ht="15.75" hidden="1" customHeight="1" thickBot="1">
      <c r="A24" s="107"/>
      <c r="B24" s="67">
        <v>914</v>
      </c>
      <c r="C24" s="114"/>
      <c r="D24" s="114"/>
      <c r="E24" s="114"/>
      <c r="F24" s="114"/>
      <c r="G24" s="106"/>
      <c r="H24" s="107"/>
      <c r="I24" s="106"/>
    </row>
    <row r="25" spans="1:9" ht="31.5" customHeight="1" thickBot="1">
      <c r="A25" s="90" t="s">
        <v>24</v>
      </c>
      <c r="B25" s="91"/>
      <c r="C25" s="92" t="s">
        <v>25</v>
      </c>
      <c r="D25" s="92"/>
      <c r="E25" s="92"/>
      <c r="F25" s="92"/>
      <c r="G25" s="93">
        <f>G26+G31+G37+G41</f>
        <v>5189.3197299999993</v>
      </c>
      <c r="H25" s="94">
        <f t="shared" ref="H25:I25" si="0">H26+H31+H37+H41</f>
        <v>1613.2</v>
      </c>
      <c r="I25" s="94">
        <f t="shared" si="0"/>
        <v>1526.1</v>
      </c>
    </row>
    <row r="26" spans="1:9" ht="57.75" customHeight="1" thickBot="1">
      <c r="A26" s="15" t="s">
        <v>26</v>
      </c>
      <c r="B26" s="16"/>
      <c r="C26" s="17" t="s">
        <v>25</v>
      </c>
      <c r="D26" s="17" t="s">
        <v>27</v>
      </c>
      <c r="E26" s="17"/>
      <c r="F26" s="17"/>
      <c r="G26" s="17">
        <f t="shared" ref="G26:I27" si="1">G27</f>
        <v>1457.07078</v>
      </c>
      <c r="H26" s="17">
        <f t="shared" si="1"/>
        <v>500</v>
      </c>
      <c r="I26" s="17">
        <f t="shared" si="1"/>
        <v>500</v>
      </c>
    </row>
    <row r="27" spans="1:9" ht="81" customHeight="1" thickBot="1">
      <c r="A27" s="77" t="s">
        <v>28</v>
      </c>
      <c r="B27" s="78"/>
      <c r="C27" s="79" t="s">
        <v>25</v>
      </c>
      <c r="D27" s="79" t="s">
        <v>27</v>
      </c>
      <c r="E27" s="82" t="s">
        <v>29</v>
      </c>
      <c r="F27" s="79"/>
      <c r="G27" s="79">
        <f t="shared" si="1"/>
        <v>1457.07078</v>
      </c>
      <c r="H27" s="79">
        <f t="shared" si="1"/>
        <v>500</v>
      </c>
      <c r="I27" s="79">
        <f t="shared" si="1"/>
        <v>500</v>
      </c>
    </row>
    <row r="28" spans="1:9" ht="63.75" customHeight="1" thickBot="1">
      <c r="A28" s="77" t="s">
        <v>30</v>
      </c>
      <c r="B28" s="78"/>
      <c r="C28" s="79" t="s">
        <v>25</v>
      </c>
      <c r="D28" s="79" t="s">
        <v>27</v>
      </c>
      <c r="E28" s="82" t="s">
        <v>31</v>
      </c>
      <c r="F28" s="79"/>
      <c r="G28" s="79">
        <f>G29+G30</f>
        <v>1457.07078</v>
      </c>
      <c r="H28" s="79">
        <f t="shared" ref="H28:I28" si="2">H29+H30</f>
        <v>500</v>
      </c>
      <c r="I28" s="79">
        <f t="shared" si="2"/>
        <v>500</v>
      </c>
    </row>
    <row r="29" spans="1:9" ht="153" customHeight="1" thickBot="1">
      <c r="A29" s="19" t="s">
        <v>32</v>
      </c>
      <c r="B29" s="20"/>
      <c r="C29" s="21" t="s">
        <v>25</v>
      </c>
      <c r="D29" s="21" t="s">
        <v>27</v>
      </c>
      <c r="E29" s="83" t="s">
        <v>33</v>
      </c>
      <c r="F29" s="21">
        <v>100</v>
      </c>
      <c r="G29" s="21">
        <v>1383</v>
      </c>
      <c r="H29" s="22">
        <v>500</v>
      </c>
      <c r="I29" s="23">
        <v>500</v>
      </c>
    </row>
    <row r="30" spans="1:9" ht="152.25" customHeight="1" thickBot="1">
      <c r="A30" s="76" t="s">
        <v>32</v>
      </c>
      <c r="B30" s="20"/>
      <c r="C30" s="21" t="s">
        <v>25</v>
      </c>
      <c r="D30" s="21" t="s">
        <v>27</v>
      </c>
      <c r="E30" s="83" t="s">
        <v>133</v>
      </c>
      <c r="F30" s="21">
        <v>100</v>
      </c>
      <c r="G30" s="21">
        <v>74.070779999999999</v>
      </c>
      <c r="H30" s="22">
        <v>0</v>
      </c>
      <c r="I30" s="23">
        <v>0</v>
      </c>
    </row>
    <row r="31" spans="1:9" ht="117.75" customHeight="1" thickBot="1">
      <c r="A31" s="48" t="s">
        <v>34</v>
      </c>
      <c r="B31" s="16"/>
      <c r="C31" s="17" t="s">
        <v>25</v>
      </c>
      <c r="D31" s="17" t="s">
        <v>35</v>
      </c>
      <c r="E31" s="84"/>
      <c r="F31" s="17"/>
      <c r="G31" s="17">
        <f>G32</f>
        <v>3141.8139499999997</v>
      </c>
      <c r="H31" s="17">
        <f t="shared" ref="H31:I32" si="3">H32</f>
        <v>1103.2</v>
      </c>
      <c r="I31" s="17">
        <f t="shared" si="3"/>
        <v>1016.1</v>
      </c>
    </row>
    <row r="32" spans="1:9" ht="89.25" customHeight="1" thickBot="1">
      <c r="A32" s="19" t="s">
        <v>28</v>
      </c>
      <c r="B32" s="20"/>
      <c r="C32" s="21" t="s">
        <v>25</v>
      </c>
      <c r="D32" s="21" t="s">
        <v>35</v>
      </c>
      <c r="E32" s="83" t="s">
        <v>36</v>
      </c>
      <c r="F32" s="21"/>
      <c r="G32" s="21">
        <f>G33</f>
        <v>3141.8139499999997</v>
      </c>
      <c r="H32" s="21">
        <f t="shared" si="3"/>
        <v>1103.2</v>
      </c>
      <c r="I32" s="21">
        <f t="shared" si="3"/>
        <v>1016.1</v>
      </c>
    </row>
    <row r="33" spans="1:9" ht="76.5" customHeight="1" thickBot="1">
      <c r="A33" s="19" t="s">
        <v>30</v>
      </c>
      <c r="B33" s="20"/>
      <c r="C33" s="21" t="s">
        <v>25</v>
      </c>
      <c r="D33" s="21" t="s">
        <v>35</v>
      </c>
      <c r="E33" s="83" t="s">
        <v>31</v>
      </c>
      <c r="F33" s="21"/>
      <c r="G33" s="21">
        <f>G34+G35+G36</f>
        <v>3141.8139499999997</v>
      </c>
      <c r="H33" s="21">
        <f t="shared" ref="H33:I33" si="4">H34+H35+H36</f>
        <v>1103.2</v>
      </c>
      <c r="I33" s="21">
        <f t="shared" si="4"/>
        <v>1016.1</v>
      </c>
    </row>
    <row r="34" spans="1:9" ht="49.5" customHeight="1" thickBot="1">
      <c r="A34" s="19" t="s">
        <v>37</v>
      </c>
      <c r="B34" s="20"/>
      <c r="C34" s="21" t="s">
        <v>25</v>
      </c>
      <c r="D34" s="21" t="s">
        <v>35</v>
      </c>
      <c r="E34" s="83" t="s">
        <v>38</v>
      </c>
      <c r="F34" s="21">
        <v>800</v>
      </c>
      <c r="G34" s="21">
        <v>10</v>
      </c>
      <c r="H34" s="22">
        <v>8</v>
      </c>
      <c r="I34" s="22">
        <v>8</v>
      </c>
    </row>
    <row r="35" spans="1:9" ht="159.75" customHeight="1" thickBot="1">
      <c r="A35" s="19" t="s">
        <v>32</v>
      </c>
      <c r="B35" s="20"/>
      <c r="C35" s="21" t="s">
        <v>25</v>
      </c>
      <c r="D35" s="21" t="s">
        <v>35</v>
      </c>
      <c r="E35" s="83" t="s">
        <v>33</v>
      </c>
      <c r="F35" s="21">
        <v>100</v>
      </c>
      <c r="G35" s="21">
        <v>1927.7</v>
      </c>
      <c r="H35" s="22">
        <v>586</v>
      </c>
      <c r="I35" s="22">
        <v>586</v>
      </c>
    </row>
    <row r="36" spans="1:9" ht="83.25" customHeight="1" thickBot="1">
      <c r="A36" s="19" t="s">
        <v>39</v>
      </c>
      <c r="B36" s="20"/>
      <c r="C36" s="21" t="s">
        <v>25</v>
      </c>
      <c r="D36" s="21" t="s">
        <v>35</v>
      </c>
      <c r="E36" s="83" t="s">
        <v>33</v>
      </c>
      <c r="F36" s="21">
        <v>200</v>
      </c>
      <c r="G36" s="21">
        <v>1204.1139499999999</v>
      </c>
      <c r="H36" s="22">
        <v>509.2</v>
      </c>
      <c r="I36" s="22">
        <v>422.1</v>
      </c>
    </row>
    <row r="37" spans="1:9" ht="15.75" thickBot="1">
      <c r="A37" s="15" t="s">
        <v>40</v>
      </c>
      <c r="B37" s="16"/>
      <c r="C37" s="17" t="s">
        <v>25</v>
      </c>
      <c r="D37" s="17">
        <v>11</v>
      </c>
      <c r="E37" s="84"/>
      <c r="F37" s="17"/>
      <c r="G37" s="17">
        <f>G38</f>
        <v>10</v>
      </c>
      <c r="H37" s="17">
        <f t="shared" ref="H37:I39" si="5">H38</f>
        <v>10</v>
      </c>
      <c r="I37" s="17">
        <f t="shared" si="5"/>
        <v>10</v>
      </c>
    </row>
    <row r="38" spans="1:9" ht="90.75" customHeight="1" thickBot="1">
      <c r="A38" s="19" t="s">
        <v>28</v>
      </c>
      <c r="B38" s="20"/>
      <c r="C38" s="21" t="s">
        <v>25</v>
      </c>
      <c r="D38" s="21">
        <v>11</v>
      </c>
      <c r="E38" s="83" t="s">
        <v>29</v>
      </c>
      <c r="F38" s="21"/>
      <c r="G38" s="21">
        <f>G39</f>
        <v>10</v>
      </c>
      <c r="H38" s="21">
        <f t="shared" si="5"/>
        <v>10</v>
      </c>
      <c r="I38" s="21">
        <f t="shared" si="5"/>
        <v>10</v>
      </c>
    </row>
    <row r="39" spans="1:9" ht="70.5" customHeight="1" thickBot="1">
      <c r="A39" s="19" t="s">
        <v>41</v>
      </c>
      <c r="B39" s="20"/>
      <c r="C39" s="21" t="s">
        <v>25</v>
      </c>
      <c r="D39" s="21">
        <v>11</v>
      </c>
      <c r="E39" s="83" t="s">
        <v>42</v>
      </c>
      <c r="F39" s="21"/>
      <c r="G39" s="21">
        <f>G40</f>
        <v>10</v>
      </c>
      <c r="H39" s="21">
        <f t="shared" si="5"/>
        <v>10</v>
      </c>
      <c r="I39" s="21">
        <f t="shared" si="5"/>
        <v>10</v>
      </c>
    </row>
    <row r="40" spans="1:9" ht="66" customHeight="1" thickBot="1">
      <c r="A40" s="19" t="s">
        <v>43</v>
      </c>
      <c r="B40" s="20"/>
      <c r="C40" s="21" t="s">
        <v>25</v>
      </c>
      <c r="D40" s="21">
        <v>11</v>
      </c>
      <c r="E40" s="83" t="s">
        <v>44</v>
      </c>
      <c r="F40" s="21">
        <v>800</v>
      </c>
      <c r="G40" s="25">
        <v>10</v>
      </c>
      <c r="H40" s="22">
        <v>10</v>
      </c>
      <c r="I40" s="22">
        <v>10</v>
      </c>
    </row>
    <row r="41" spans="1:9" ht="40.5" customHeight="1" thickBot="1">
      <c r="A41" s="137" t="s">
        <v>45</v>
      </c>
      <c r="B41" s="139"/>
      <c r="C41" s="141" t="s">
        <v>128</v>
      </c>
      <c r="D41" s="143">
        <v>13</v>
      </c>
      <c r="E41" s="145"/>
      <c r="F41" s="133"/>
      <c r="G41" s="56">
        <f>G43</f>
        <v>580.43499999999995</v>
      </c>
      <c r="H41" s="135">
        <f>H43</f>
        <v>0</v>
      </c>
      <c r="I41" s="115">
        <f>I43</f>
        <v>0</v>
      </c>
    </row>
    <row r="42" spans="1:9" ht="15.75" hidden="1" customHeight="1" thickBot="1">
      <c r="A42" s="138"/>
      <c r="B42" s="140"/>
      <c r="C42" s="142"/>
      <c r="D42" s="144"/>
      <c r="E42" s="146"/>
      <c r="F42" s="134"/>
      <c r="G42" s="56">
        <v>580.43499999999995</v>
      </c>
      <c r="H42" s="136"/>
      <c r="I42" s="116"/>
    </row>
    <row r="43" spans="1:9" ht="88.5" customHeight="1">
      <c r="A43" s="117" t="s">
        <v>28</v>
      </c>
      <c r="B43" s="119"/>
      <c r="C43" s="121" t="s">
        <v>128</v>
      </c>
      <c r="D43" s="123">
        <v>13</v>
      </c>
      <c r="E43" s="125" t="s">
        <v>29</v>
      </c>
      <c r="F43" s="127"/>
      <c r="G43" s="57">
        <f>G47</f>
        <v>580.43499999999995</v>
      </c>
      <c r="H43" s="129">
        <f>H47</f>
        <v>0</v>
      </c>
      <c r="I43" s="131">
        <f>I47</f>
        <v>0</v>
      </c>
    </row>
    <row r="44" spans="1:9" ht="15.75" hidden="1" customHeight="1" thickBot="1">
      <c r="A44" s="118"/>
      <c r="B44" s="120"/>
      <c r="C44" s="122"/>
      <c r="D44" s="124"/>
      <c r="E44" s="126"/>
      <c r="F44" s="128"/>
      <c r="G44" s="57"/>
      <c r="H44" s="130"/>
      <c r="I44" s="132"/>
    </row>
    <row r="45" spans="1:9" ht="15.75" hidden="1" customHeight="1" thickBot="1">
      <c r="A45" s="118"/>
      <c r="B45" s="120"/>
      <c r="C45" s="122"/>
      <c r="D45" s="124"/>
      <c r="E45" s="126"/>
      <c r="F45" s="128"/>
      <c r="G45" s="57"/>
      <c r="H45" s="130"/>
      <c r="I45" s="132"/>
    </row>
    <row r="46" spans="1:9" ht="15.75" hidden="1" customHeight="1" thickBot="1">
      <c r="A46" s="118"/>
      <c r="B46" s="120"/>
      <c r="C46" s="122"/>
      <c r="D46" s="124"/>
      <c r="E46" s="126"/>
      <c r="F46" s="128"/>
      <c r="G46" s="58">
        <v>580.43499999999995</v>
      </c>
      <c r="H46" s="130"/>
      <c r="I46" s="132"/>
    </row>
    <row r="47" spans="1:9" ht="75.75" customHeight="1">
      <c r="A47" s="155" t="s">
        <v>30</v>
      </c>
      <c r="B47" s="156"/>
      <c r="C47" s="157" t="s">
        <v>128</v>
      </c>
      <c r="D47" s="158">
        <v>13</v>
      </c>
      <c r="E47" s="159" t="s">
        <v>31</v>
      </c>
      <c r="F47" s="158"/>
      <c r="G47" s="57">
        <f>G50</f>
        <v>580.43499999999995</v>
      </c>
      <c r="H47" s="147">
        <f>H50</f>
        <v>0</v>
      </c>
      <c r="I47" s="147">
        <f>I50</f>
        <v>0</v>
      </c>
    </row>
    <row r="48" spans="1:9" ht="15" hidden="1" customHeight="1">
      <c r="A48" s="155"/>
      <c r="B48" s="156"/>
      <c r="C48" s="157"/>
      <c r="D48" s="158"/>
      <c r="E48" s="159"/>
      <c r="F48" s="158"/>
      <c r="G48" s="57"/>
      <c r="H48" s="147"/>
      <c r="I48" s="147"/>
    </row>
    <row r="49" spans="1:9" ht="15.75" hidden="1" customHeight="1" thickBot="1">
      <c r="A49" s="155"/>
      <c r="B49" s="156"/>
      <c r="C49" s="157"/>
      <c r="D49" s="158"/>
      <c r="E49" s="159"/>
      <c r="F49" s="158"/>
      <c r="G49" s="57">
        <v>580.43499999999995</v>
      </c>
      <c r="H49" s="147"/>
      <c r="I49" s="147"/>
    </row>
    <row r="50" spans="1:9" ht="39.75" thickBot="1">
      <c r="A50" s="27" t="s">
        <v>46</v>
      </c>
      <c r="B50" s="28"/>
      <c r="C50" s="68" t="s">
        <v>128</v>
      </c>
      <c r="D50" s="68">
        <v>13</v>
      </c>
      <c r="E50" s="83" t="s">
        <v>33</v>
      </c>
      <c r="F50" s="21">
        <v>540</v>
      </c>
      <c r="G50" s="21">
        <v>580.43499999999995</v>
      </c>
      <c r="H50" s="22">
        <v>0</v>
      </c>
      <c r="I50" s="22">
        <v>0</v>
      </c>
    </row>
    <row r="51" spans="1:9" ht="26.25" customHeight="1" thickBot="1">
      <c r="A51" s="29" t="s">
        <v>47</v>
      </c>
      <c r="B51" s="30"/>
      <c r="C51" s="69" t="s">
        <v>129</v>
      </c>
      <c r="D51" s="69"/>
      <c r="E51" s="85"/>
      <c r="F51" s="13"/>
      <c r="G51" s="13">
        <f t="shared" ref="G51:I53" si="6">G52</f>
        <v>136.184</v>
      </c>
      <c r="H51" s="13">
        <f t="shared" si="6"/>
        <v>149.80000000000001</v>
      </c>
      <c r="I51" s="13">
        <f t="shared" si="6"/>
        <v>163.80000000000001</v>
      </c>
    </row>
    <row r="52" spans="1:9" ht="42.75" customHeight="1" thickBot="1">
      <c r="A52" s="31" t="s">
        <v>48</v>
      </c>
      <c r="B52" s="32"/>
      <c r="C52" s="70" t="s">
        <v>129</v>
      </c>
      <c r="D52" s="70" t="s">
        <v>130</v>
      </c>
      <c r="E52" s="84"/>
      <c r="F52" s="17"/>
      <c r="G52" s="17">
        <f t="shared" si="6"/>
        <v>136.184</v>
      </c>
      <c r="H52" s="17">
        <f t="shared" si="6"/>
        <v>149.80000000000001</v>
      </c>
      <c r="I52" s="17">
        <f t="shared" si="6"/>
        <v>163.80000000000001</v>
      </c>
    </row>
    <row r="53" spans="1:9" ht="86.25" customHeight="1" thickBot="1">
      <c r="A53" s="27" t="s">
        <v>28</v>
      </c>
      <c r="B53" s="28"/>
      <c r="C53" s="68" t="s">
        <v>129</v>
      </c>
      <c r="D53" s="68" t="s">
        <v>130</v>
      </c>
      <c r="E53" s="83" t="s">
        <v>29</v>
      </c>
      <c r="F53" s="21"/>
      <c r="G53" s="21">
        <f t="shared" si="6"/>
        <v>136.184</v>
      </c>
      <c r="H53" s="21">
        <f t="shared" si="6"/>
        <v>149.80000000000001</v>
      </c>
      <c r="I53" s="21">
        <f t="shared" si="6"/>
        <v>163.80000000000001</v>
      </c>
    </row>
    <row r="54" spans="1:9" ht="64.5" customHeight="1" thickBot="1">
      <c r="A54" s="27" t="s">
        <v>49</v>
      </c>
      <c r="B54" s="28"/>
      <c r="C54" s="68" t="s">
        <v>129</v>
      </c>
      <c r="D54" s="68" t="s">
        <v>130</v>
      </c>
      <c r="E54" s="83" t="s">
        <v>50</v>
      </c>
      <c r="F54" s="21"/>
      <c r="G54" s="21">
        <f>G55+G56</f>
        <v>136.184</v>
      </c>
      <c r="H54" s="21">
        <f>H55+H56</f>
        <v>149.80000000000001</v>
      </c>
      <c r="I54" s="21">
        <f>I55+I56</f>
        <v>163.80000000000001</v>
      </c>
    </row>
    <row r="55" spans="1:9" ht="151.5" customHeight="1" thickBot="1">
      <c r="A55" s="47" t="s">
        <v>51</v>
      </c>
      <c r="B55" s="28"/>
      <c r="C55" s="68" t="s">
        <v>129</v>
      </c>
      <c r="D55" s="68" t="s">
        <v>130</v>
      </c>
      <c r="E55" s="83" t="s">
        <v>52</v>
      </c>
      <c r="F55" s="21">
        <v>100</v>
      </c>
      <c r="G55" s="21">
        <v>122.98399999999999</v>
      </c>
      <c r="H55" s="22">
        <v>136</v>
      </c>
      <c r="I55" s="22">
        <v>149</v>
      </c>
    </row>
    <row r="56" spans="1:9" ht="105" customHeight="1" thickBot="1">
      <c r="A56" s="27" t="s">
        <v>53</v>
      </c>
      <c r="B56" s="28"/>
      <c r="C56" s="68" t="s">
        <v>129</v>
      </c>
      <c r="D56" s="68" t="s">
        <v>130</v>
      </c>
      <c r="E56" s="83" t="s">
        <v>54</v>
      </c>
      <c r="F56" s="21">
        <v>200</v>
      </c>
      <c r="G56" s="21">
        <v>13.2</v>
      </c>
      <c r="H56" s="22">
        <v>13.8</v>
      </c>
      <c r="I56" s="23">
        <v>14.8</v>
      </c>
    </row>
    <row r="57" spans="1:9" ht="51.75" customHeight="1" thickBot="1">
      <c r="A57" s="29" t="s">
        <v>55</v>
      </c>
      <c r="B57" s="30"/>
      <c r="C57" s="69" t="s">
        <v>56</v>
      </c>
      <c r="D57" s="69"/>
      <c r="E57" s="85"/>
      <c r="F57" s="13"/>
      <c r="G57" s="13">
        <f>G58+G62</f>
        <v>575.48599999999999</v>
      </c>
      <c r="H57" s="13">
        <f t="shared" ref="H57:I57" si="7">H58+H62</f>
        <v>105</v>
      </c>
      <c r="I57" s="13">
        <f t="shared" si="7"/>
        <v>105</v>
      </c>
    </row>
    <row r="58" spans="1:9" ht="35.25" customHeight="1" thickBot="1">
      <c r="A58" s="15" t="s">
        <v>57</v>
      </c>
      <c r="B58" s="16"/>
      <c r="C58" s="70" t="s">
        <v>56</v>
      </c>
      <c r="D58" s="70">
        <v>10</v>
      </c>
      <c r="E58" s="84"/>
      <c r="F58" s="17"/>
      <c r="G58" s="17">
        <f>G59</f>
        <v>399.98599999999999</v>
      </c>
      <c r="H58" s="17">
        <f t="shared" ref="H58:I60" si="8">H59</f>
        <v>50</v>
      </c>
      <c r="I58" s="17">
        <f t="shared" si="8"/>
        <v>50</v>
      </c>
    </row>
    <row r="59" spans="1:9" ht="85.5" customHeight="1" thickBot="1">
      <c r="A59" s="19" t="s">
        <v>28</v>
      </c>
      <c r="B59" s="20"/>
      <c r="C59" s="68" t="s">
        <v>56</v>
      </c>
      <c r="D59" s="68">
        <v>10</v>
      </c>
      <c r="E59" s="83" t="s">
        <v>29</v>
      </c>
      <c r="F59" s="21"/>
      <c r="G59" s="21">
        <f>G60</f>
        <v>399.98599999999999</v>
      </c>
      <c r="H59" s="21">
        <f t="shared" si="8"/>
        <v>50</v>
      </c>
      <c r="I59" s="21">
        <f t="shared" si="8"/>
        <v>50</v>
      </c>
    </row>
    <row r="60" spans="1:9" ht="118.5" customHeight="1" thickBot="1">
      <c r="A60" s="19" t="s">
        <v>58</v>
      </c>
      <c r="B60" s="20"/>
      <c r="C60" s="68" t="s">
        <v>56</v>
      </c>
      <c r="D60" s="68">
        <v>10</v>
      </c>
      <c r="E60" s="83" t="s">
        <v>59</v>
      </c>
      <c r="F60" s="21"/>
      <c r="G60" s="21">
        <f>G61</f>
        <v>399.98599999999999</v>
      </c>
      <c r="H60" s="21">
        <f t="shared" si="8"/>
        <v>50</v>
      </c>
      <c r="I60" s="21">
        <f t="shared" si="8"/>
        <v>50</v>
      </c>
    </row>
    <row r="61" spans="1:9" ht="87.75" customHeight="1" thickBot="1">
      <c r="A61" s="33" t="s">
        <v>60</v>
      </c>
      <c r="B61" s="20"/>
      <c r="C61" s="68" t="s">
        <v>56</v>
      </c>
      <c r="D61" s="68">
        <v>10</v>
      </c>
      <c r="E61" s="83" t="s">
        <v>61</v>
      </c>
      <c r="F61" s="21">
        <v>600</v>
      </c>
      <c r="G61" s="21">
        <v>399.98599999999999</v>
      </c>
      <c r="H61" s="22">
        <v>50</v>
      </c>
      <c r="I61" s="22">
        <v>50</v>
      </c>
    </row>
    <row r="62" spans="1:9" ht="68.25" customHeight="1" thickBot="1">
      <c r="A62" s="34" t="s">
        <v>62</v>
      </c>
      <c r="B62" s="16"/>
      <c r="C62" s="70" t="s">
        <v>130</v>
      </c>
      <c r="D62" s="70">
        <v>14</v>
      </c>
      <c r="E62" s="84"/>
      <c r="F62" s="17"/>
      <c r="G62" s="17">
        <f>G63</f>
        <v>175.5</v>
      </c>
      <c r="H62" s="17">
        <f t="shared" ref="H62:I62" si="9">H63</f>
        <v>55</v>
      </c>
      <c r="I62" s="17">
        <f t="shared" si="9"/>
        <v>55</v>
      </c>
    </row>
    <row r="63" spans="1:9" ht="74.25" customHeight="1" thickBot="1">
      <c r="A63" s="19" t="s">
        <v>63</v>
      </c>
      <c r="B63" s="35"/>
      <c r="C63" s="68" t="s">
        <v>130</v>
      </c>
      <c r="D63" s="68">
        <v>14</v>
      </c>
      <c r="E63" s="83" t="s">
        <v>64</v>
      </c>
      <c r="F63" s="21"/>
      <c r="G63" s="21">
        <f>G64+G65</f>
        <v>175.5</v>
      </c>
      <c r="H63" s="21">
        <f t="shared" ref="H63:I63" si="10">H64+H65</f>
        <v>55</v>
      </c>
      <c r="I63" s="21">
        <f t="shared" si="10"/>
        <v>55</v>
      </c>
    </row>
    <row r="64" spans="1:9" ht="116.25" customHeight="1" thickBot="1">
      <c r="A64" s="19" t="s">
        <v>65</v>
      </c>
      <c r="B64" s="35"/>
      <c r="C64" s="68" t="s">
        <v>56</v>
      </c>
      <c r="D64" s="68">
        <v>14</v>
      </c>
      <c r="E64" s="83" t="s">
        <v>66</v>
      </c>
      <c r="F64" s="21">
        <v>200</v>
      </c>
      <c r="G64" s="21">
        <v>165.5</v>
      </c>
      <c r="H64" s="22">
        <v>55</v>
      </c>
      <c r="I64" s="22">
        <v>55</v>
      </c>
    </row>
    <row r="65" spans="1:9" ht="116.25" customHeight="1" thickBot="1">
      <c r="A65" s="101" t="s">
        <v>65</v>
      </c>
      <c r="B65" s="35"/>
      <c r="C65" s="68" t="s">
        <v>56</v>
      </c>
      <c r="D65" s="68">
        <v>14</v>
      </c>
      <c r="E65" s="83" t="s">
        <v>136</v>
      </c>
      <c r="F65" s="21">
        <v>200</v>
      </c>
      <c r="G65" s="21">
        <v>10</v>
      </c>
      <c r="H65" s="22">
        <v>0</v>
      </c>
      <c r="I65" s="22">
        <v>0</v>
      </c>
    </row>
    <row r="66" spans="1:9" ht="29.25" customHeight="1" thickBot="1">
      <c r="A66" s="36" t="s">
        <v>67</v>
      </c>
      <c r="B66" s="12"/>
      <c r="C66" s="69" t="s">
        <v>35</v>
      </c>
      <c r="D66" s="69"/>
      <c r="E66" s="85"/>
      <c r="F66" s="13"/>
      <c r="G66" s="13">
        <f>G67+G71</f>
        <v>7411.4950000000008</v>
      </c>
      <c r="H66" s="13">
        <f t="shared" ref="H66:I66" si="11">H67+H71</f>
        <v>153.9</v>
      </c>
      <c r="I66" s="13">
        <f t="shared" si="11"/>
        <v>153.9</v>
      </c>
    </row>
    <row r="67" spans="1:9" ht="35.25" customHeight="1" thickBot="1">
      <c r="A67" s="15" t="s">
        <v>68</v>
      </c>
      <c r="B67" s="18"/>
      <c r="C67" s="70" t="s">
        <v>131</v>
      </c>
      <c r="D67" s="70" t="s">
        <v>128</v>
      </c>
      <c r="E67" s="84"/>
      <c r="F67" s="17"/>
      <c r="G67" s="17">
        <f>G68</f>
        <v>175.40805</v>
      </c>
      <c r="H67" s="17">
        <f t="shared" ref="H67:I69" si="12">H68</f>
        <v>153.9</v>
      </c>
      <c r="I67" s="17">
        <f t="shared" si="12"/>
        <v>153.9</v>
      </c>
    </row>
    <row r="68" spans="1:9" ht="78" customHeight="1" thickBot="1">
      <c r="A68" s="19" t="s">
        <v>69</v>
      </c>
      <c r="B68" s="37"/>
      <c r="C68" s="68" t="s">
        <v>131</v>
      </c>
      <c r="D68" s="68" t="s">
        <v>128</v>
      </c>
      <c r="E68" s="83" t="s">
        <v>70</v>
      </c>
      <c r="F68" s="38"/>
      <c r="G68" s="21">
        <f>G69</f>
        <v>175.40805</v>
      </c>
      <c r="H68" s="21">
        <f t="shared" si="12"/>
        <v>153.9</v>
      </c>
      <c r="I68" s="21">
        <f t="shared" si="12"/>
        <v>153.9</v>
      </c>
    </row>
    <row r="69" spans="1:9" ht="66.75" customHeight="1" thickBot="1">
      <c r="A69" s="19" t="s">
        <v>71</v>
      </c>
      <c r="B69" s="37"/>
      <c r="C69" s="68" t="s">
        <v>131</v>
      </c>
      <c r="D69" s="68" t="s">
        <v>128</v>
      </c>
      <c r="E69" s="83" t="s">
        <v>72</v>
      </c>
      <c r="F69" s="38"/>
      <c r="G69" s="21">
        <f>G70</f>
        <v>175.40805</v>
      </c>
      <c r="H69" s="21">
        <f t="shared" si="12"/>
        <v>153.9</v>
      </c>
      <c r="I69" s="21">
        <f t="shared" si="12"/>
        <v>153.9</v>
      </c>
    </row>
    <row r="70" spans="1:9" ht="105" customHeight="1" thickBot="1">
      <c r="A70" s="19" t="s">
        <v>73</v>
      </c>
      <c r="B70" s="37"/>
      <c r="C70" s="68" t="s">
        <v>131</v>
      </c>
      <c r="D70" s="68" t="s">
        <v>128</v>
      </c>
      <c r="E70" s="83" t="s">
        <v>74</v>
      </c>
      <c r="F70" s="21">
        <v>200</v>
      </c>
      <c r="G70" s="21">
        <v>175.40805</v>
      </c>
      <c r="H70" s="22">
        <v>153.9</v>
      </c>
      <c r="I70" s="22">
        <v>153.9</v>
      </c>
    </row>
    <row r="71" spans="1:9" ht="26.25" customHeight="1" thickBot="1">
      <c r="A71" s="34" t="s">
        <v>75</v>
      </c>
      <c r="B71" s="16"/>
      <c r="C71" s="70" t="s">
        <v>35</v>
      </c>
      <c r="D71" s="70" t="s">
        <v>76</v>
      </c>
      <c r="E71" s="84"/>
      <c r="F71" s="17"/>
      <c r="G71" s="17">
        <f>G72</f>
        <v>7236.0869500000008</v>
      </c>
      <c r="H71" s="17">
        <f t="shared" ref="H71:I71" si="13">H72</f>
        <v>0</v>
      </c>
      <c r="I71" s="17">
        <f t="shared" si="13"/>
        <v>0</v>
      </c>
    </row>
    <row r="72" spans="1:9">
      <c r="A72" s="117" t="s">
        <v>77</v>
      </c>
      <c r="B72" s="149"/>
      <c r="C72" s="121" t="s">
        <v>35</v>
      </c>
      <c r="D72" s="121" t="s">
        <v>76</v>
      </c>
      <c r="E72" s="125" t="s">
        <v>70</v>
      </c>
      <c r="F72" s="123"/>
      <c r="G72" s="160">
        <f>G77</f>
        <v>7236.0869500000008</v>
      </c>
      <c r="H72" s="160">
        <f t="shared" ref="H72:I72" si="14">H77</f>
        <v>0</v>
      </c>
      <c r="I72" s="160">
        <f t="shared" si="14"/>
        <v>0</v>
      </c>
    </row>
    <row r="73" spans="1:9">
      <c r="A73" s="118"/>
      <c r="B73" s="150"/>
      <c r="C73" s="122"/>
      <c r="D73" s="122"/>
      <c r="E73" s="126"/>
      <c r="F73" s="124"/>
      <c r="G73" s="161"/>
      <c r="H73" s="161"/>
      <c r="I73" s="161"/>
    </row>
    <row r="74" spans="1:9">
      <c r="A74" s="118"/>
      <c r="B74" s="150"/>
      <c r="C74" s="122"/>
      <c r="D74" s="122"/>
      <c r="E74" s="126"/>
      <c r="F74" s="124"/>
      <c r="G74" s="161"/>
      <c r="H74" s="161"/>
      <c r="I74" s="161"/>
    </row>
    <row r="75" spans="1:9">
      <c r="A75" s="118"/>
      <c r="B75" s="150"/>
      <c r="C75" s="122"/>
      <c r="D75" s="122"/>
      <c r="E75" s="126"/>
      <c r="F75" s="124"/>
      <c r="G75" s="161"/>
      <c r="H75" s="161"/>
      <c r="I75" s="161"/>
    </row>
    <row r="76" spans="1:9" ht="15.75" thickBot="1">
      <c r="A76" s="148"/>
      <c r="B76" s="151"/>
      <c r="C76" s="152"/>
      <c r="D76" s="152"/>
      <c r="E76" s="153"/>
      <c r="F76" s="154"/>
      <c r="G76" s="162"/>
      <c r="H76" s="162"/>
      <c r="I76" s="162"/>
    </row>
    <row r="77" spans="1:9" ht="69.75" customHeight="1" thickBot="1">
      <c r="A77" s="19" t="s">
        <v>78</v>
      </c>
      <c r="B77" s="20"/>
      <c r="C77" s="68" t="s">
        <v>35</v>
      </c>
      <c r="D77" s="68" t="s">
        <v>76</v>
      </c>
      <c r="E77" s="83" t="s">
        <v>79</v>
      </c>
      <c r="F77" s="21"/>
      <c r="G77" s="21">
        <f>G78+G79</f>
        <v>7236.0869500000008</v>
      </c>
      <c r="H77" s="22">
        <v>0</v>
      </c>
      <c r="I77" s="22">
        <v>0</v>
      </c>
    </row>
    <row r="78" spans="1:9" ht="94.5" customHeight="1" thickBot="1">
      <c r="A78" s="102" t="s">
        <v>80</v>
      </c>
      <c r="B78" s="20"/>
      <c r="C78" s="68" t="s">
        <v>35</v>
      </c>
      <c r="D78" s="68" t="s">
        <v>76</v>
      </c>
      <c r="E78" s="83" t="s">
        <v>81</v>
      </c>
      <c r="F78" s="21">
        <v>200</v>
      </c>
      <c r="G78" s="21">
        <v>2911.2472400000001</v>
      </c>
      <c r="H78" s="22">
        <v>0</v>
      </c>
      <c r="I78" s="22">
        <v>0</v>
      </c>
    </row>
    <row r="79" spans="1:9" ht="83.25" customHeight="1" thickBot="1">
      <c r="A79" s="19" t="s">
        <v>80</v>
      </c>
      <c r="B79" s="20"/>
      <c r="C79" s="68" t="s">
        <v>35</v>
      </c>
      <c r="D79" s="68" t="s">
        <v>76</v>
      </c>
      <c r="E79" s="83" t="s">
        <v>82</v>
      </c>
      <c r="F79" s="21">
        <v>200</v>
      </c>
      <c r="G79" s="21">
        <v>4324.8397100000002</v>
      </c>
      <c r="H79" s="22">
        <v>0</v>
      </c>
      <c r="I79" s="22">
        <v>0</v>
      </c>
    </row>
    <row r="80" spans="1:9" ht="11.25" customHeight="1">
      <c r="A80" s="163" t="s">
        <v>83</v>
      </c>
      <c r="B80" s="166"/>
      <c r="C80" s="169" t="s">
        <v>84</v>
      </c>
      <c r="D80" s="169"/>
      <c r="E80" s="172"/>
      <c r="F80" s="177"/>
      <c r="G80" s="177">
        <f>G83+G90</f>
        <v>2316.1287400000001</v>
      </c>
      <c r="H80" s="177">
        <f t="shared" ref="H80:I80" si="15">H83+H90</f>
        <v>153.39524</v>
      </c>
      <c r="I80" s="177">
        <f t="shared" si="15"/>
        <v>195.79892000000001</v>
      </c>
    </row>
    <row r="81" spans="1:9">
      <c r="A81" s="164"/>
      <c r="B81" s="167"/>
      <c r="C81" s="170"/>
      <c r="D81" s="170"/>
      <c r="E81" s="173"/>
      <c r="F81" s="178"/>
      <c r="G81" s="178"/>
      <c r="H81" s="178"/>
      <c r="I81" s="178"/>
    </row>
    <row r="82" spans="1:9" ht="15.75" thickBot="1">
      <c r="A82" s="165"/>
      <c r="B82" s="168"/>
      <c r="C82" s="171"/>
      <c r="D82" s="171"/>
      <c r="E82" s="174"/>
      <c r="F82" s="179"/>
      <c r="G82" s="179"/>
      <c r="H82" s="179"/>
      <c r="I82" s="179"/>
    </row>
    <row r="83" spans="1:9" ht="26.25" customHeight="1" thickBot="1">
      <c r="A83" s="15" t="s">
        <v>85</v>
      </c>
      <c r="B83" s="16"/>
      <c r="C83" s="70" t="s">
        <v>132</v>
      </c>
      <c r="D83" s="71" t="s">
        <v>129</v>
      </c>
      <c r="E83" s="84"/>
      <c r="F83" s="17"/>
      <c r="G83" s="17">
        <f>G84</f>
        <v>1532.4</v>
      </c>
      <c r="H83" s="17">
        <f t="shared" ref="H83:I83" si="16">H84</f>
        <v>0</v>
      </c>
      <c r="I83" s="17">
        <f t="shared" si="16"/>
        <v>0</v>
      </c>
    </row>
    <row r="84" spans="1:9" ht="88.5" customHeight="1" thickBot="1">
      <c r="A84" s="19" t="s">
        <v>77</v>
      </c>
      <c r="B84" s="20"/>
      <c r="C84" s="68" t="s">
        <v>132</v>
      </c>
      <c r="D84" s="72" t="s">
        <v>129</v>
      </c>
      <c r="E84" s="83" t="s">
        <v>70</v>
      </c>
      <c r="F84" s="21"/>
      <c r="G84" s="21">
        <f>G85</f>
        <v>1532.4</v>
      </c>
      <c r="H84" s="21">
        <f t="shared" ref="H84:I84" si="17">H85</f>
        <v>0</v>
      </c>
      <c r="I84" s="21">
        <f t="shared" si="17"/>
        <v>0</v>
      </c>
    </row>
    <row r="85" spans="1:9" ht="46.5" customHeight="1" thickBot="1">
      <c r="A85" s="19" t="s">
        <v>86</v>
      </c>
      <c r="B85" s="20"/>
      <c r="C85" s="68" t="s">
        <v>132</v>
      </c>
      <c r="D85" s="72" t="s">
        <v>129</v>
      </c>
      <c r="E85" s="83" t="s">
        <v>87</v>
      </c>
      <c r="F85" s="21"/>
      <c r="G85" s="21">
        <f>G86+G87+G89+G88</f>
        <v>1532.4</v>
      </c>
      <c r="H85" s="21">
        <f t="shared" ref="H85:I85" si="18">H86+H87+H89</f>
        <v>0</v>
      </c>
      <c r="I85" s="21">
        <f t="shared" si="18"/>
        <v>0</v>
      </c>
    </row>
    <row r="86" spans="1:9" ht="96.75" customHeight="1" thickBot="1">
      <c r="A86" s="19" t="s">
        <v>88</v>
      </c>
      <c r="B86" s="20"/>
      <c r="C86" s="68" t="s">
        <v>132</v>
      </c>
      <c r="D86" s="72" t="s">
        <v>129</v>
      </c>
      <c r="E86" s="83" t="s">
        <v>89</v>
      </c>
      <c r="F86" s="21">
        <v>200</v>
      </c>
      <c r="G86" s="21">
        <v>1051.4000000000001</v>
      </c>
      <c r="H86" s="22">
        <v>0</v>
      </c>
      <c r="I86" s="22">
        <v>0</v>
      </c>
    </row>
    <row r="87" spans="1:9" ht="105.75" customHeight="1" thickBot="1">
      <c r="A87" s="19" t="s">
        <v>90</v>
      </c>
      <c r="B87" s="20"/>
      <c r="C87" s="68" t="s">
        <v>132</v>
      </c>
      <c r="D87" s="72" t="s">
        <v>129</v>
      </c>
      <c r="E87" s="83" t="s">
        <v>89</v>
      </c>
      <c r="F87" s="21">
        <v>200</v>
      </c>
      <c r="G87" s="21">
        <v>0</v>
      </c>
      <c r="H87" s="22">
        <v>0</v>
      </c>
      <c r="I87" s="22">
        <v>0</v>
      </c>
    </row>
    <row r="88" spans="1:9" ht="105.75" customHeight="1" thickBot="1">
      <c r="A88" s="101" t="s">
        <v>91</v>
      </c>
      <c r="B88" s="35"/>
      <c r="C88" s="68" t="s">
        <v>132</v>
      </c>
      <c r="D88" s="72" t="s">
        <v>129</v>
      </c>
      <c r="E88" s="83" t="s">
        <v>89</v>
      </c>
      <c r="F88" s="21">
        <v>200</v>
      </c>
      <c r="G88" s="21">
        <v>181</v>
      </c>
      <c r="H88" s="22">
        <v>0</v>
      </c>
      <c r="I88" s="22">
        <v>0</v>
      </c>
    </row>
    <row r="89" spans="1:9" ht="99.75" customHeight="1" thickBot="1">
      <c r="A89" s="101" t="s">
        <v>88</v>
      </c>
      <c r="B89" s="35"/>
      <c r="C89" s="68" t="s">
        <v>132</v>
      </c>
      <c r="D89" s="72" t="s">
        <v>129</v>
      </c>
      <c r="E89" s="83" t="s">
        <v>137</v>
      </c>
      <c r="F89" s="21">
        <v>200</v>
      </c>
      <c r="G89" s="21">
        <v>300</v>
      </c>
      <c r="H89" s="22">
        <v>0</v>
      </c>
      <c r="I89" s="22">
        <v>0</v>
      </c>
    </row>
    <row r="90" spans="1:9">
      <c r="A90" s="137" t="s">
        <v>92</v>
      </c>
      <c r="B90" s="139"/>
      <c r="C90" s="141" t="s">
        <v>132</v>
      </c>
      <c r="D90" s="175" t="s">
        <v>130</v>
      </c>
      <c r="E90" s="145"/>
      <c r="F90" s="143"/>
      <c r="G90" s="143">
        <f>G92</f>
        <v>783.72874000000002</v>
      </c>
      <c r="H90" s="143">
        <f t="shared" ref="H90:I90" si="19">H92</f>
        <v>153.39524</v>
      </c>
      <c r="I90" s="143">
        <f t="shared" si="19"/>
        <v>195.79892000000001</v>
      </c>
    </row>
    <row r="91" spans="1:9" ht="15.75" thickBot="1">
      <c r="A91" s="138"/>
      <c r="B91" s="140"/>
      <c r="C91" s="142"/>
      <c r="D91" s="176"/>
      <c r="E91" s="146"/>
      <c r="F91" s="144"/>
      <c r="G91" s="144"/>
      <c r="H91" s="144"/>
      <c r="I91" s="144"/>
    </row>
    <row r="92" spans="1:9" ht="30" customHeight="1">
      <c r="A92" s="117" t="s">
        <v>77</v>
      </c>
      <c r="B92" s="149"/>
      <c r="C92" s="121" t="s">
        <v>84</v>
      </c>
      <c r="D92" s="181" t="s">
        <v>56</v>
      </c>
      <c r="E92" s="125" t="s">
        <v>70</v>
      </c>
      <c r="F92" s="123"/>
      <c r="G92" s="123">
        <f>G97+G101</f>
        <v>783.72874000000002</v>
      </c>
      <c r="H92" s="123">
        <f>H97+H101</f>
        <v>153.39524</v>
      </c>
      <c r="I92" s="123">
        <f>I97+I101</f>
        <v>195.79892000000001</v>
      </c>
    </row>
    <row r="93" spans="1:9">
      <c r="A93" s="118"/>
      <c r="B93" s="150"/>
      <c r="C93" s="122"/>
      <c r="D93" s="182"/>
      <c r="E93" s="126"/>
      <c r="F93" s="124"/>
      <c r="G93" s="124"/>
      <c r="H93" s="124"/>
      <c r="I93" s="124"/>
    </row>
    <row r="94" spans="1:9">
      <c r="A94" s="118"/>
      <c r="B94" s="150"/>
      <c r="C94" s="122"/>
      <c r="D94" s="182"/>
      <c r="E94" s="126"/>
      <c r="F94" s="124"/>
      <c r="G94" s="124"/>
      <c r="H94" s="124"/>
      <c r="I94" s="124"/>
    </row>
    <row r="95" spans="1:9">
      <c r="A95" s="118"/>
      <c r="B95" s="150"/>
      <c r="C95" s="122"/>
      <c r="D95" s="182"/>
      <c r="E95" s="126"/>
      <c r="F95" s="124"/>
      <c r="G95" s="124"/>
      <c r="H95" s="124"/>
      <c r="I95" s="124"/>
    </row>
    <row r="96" spans="1:9" ht="15.75" thickBot="1">
      <c r="A96" s="148"/>
      <c r="B96" s="151"/>
      <c r="C96" s="152"/>
      <c r="D96" s="183"/>
      <c r="E96" s="153"/>
      <c r="F96" s="154"/>
      <c r="G96" s="154"/>
      <c r="H96" s="154"/>
      <c r="I96" s="154"/>
    </row>
    <row r="97" spans="1:9" ht="39" customHeight="1" thickBot="1">
      <c r="A97" s="19" t="s">
        <v>93</v>
      </c>
      <c r="B97" s="20"/>
      <c r="C97" s="68" t="s">
        <v>84</v>
      </c>
      <c r="D97" s="72" t="s">
        <v>56</v>
      </c>
      <c r="E97" s="83" t="s">
        <v>94</v>
      </c>
      <c r="F97" s="21"/>
      <c r="G97" s="21">
        <f>G98+G99+G100</f>
        <v>381.78996000000001</v>
      </c>
      <c r="H97" s="21">
        <f t="shared" ref="H97:I97" si="20">H98+H99+H100</f>
        <v>101.68996</v>
      </c>
      <c r="I97" s="21">
        <f t="shared" si="20"/>
        <v>101.68996</v>
      </c>
    </row>
    <row r="98" spans="1:9" ht="65.25" customHeight="1" thickBot="1">
      <c r="A98" s="19" t="s">
        <v>95</v>
      </c>
      <c r="B98" s="20"/>
      <c r="C98" s="68" t="s">
        <v>84</v>
      </c>
      <c r="D98" s="72" t="s">
        <v>56</v>
      </c>
      <c r="E98" s="83" t="s">
        <v>96</v>
      </c>
      <c r="F98" s="21">
        <v>200</v>
      </c>
      <c r="G98" s="21">
        <v>46.689959999999999</v>
      </c>
      <c r="H98" s="22">
        <v>46.689959999999999</v>
      </c>
      <c r="I98" s="22">
        <v>46.689959999999999</v>
      </c>
    </row>
    <row r="99" spans="1:9" ht="69.75" customHeight="1" thickBot="1">
      <c r="A99" s="19" t="s">
        <v>97</v>
      </c>
      <c r="B99" s="20"/>
      <c r="C99" s="68" t="s">
        <v>84</v>
      </c>
      <c r="D99" s="72" t="s">
        <v>56</v>
      </c>
      <c r="E99" s="83" t="s">
        <v>96</v>
      </c>
      <c r="F99" s="21">
        <v>200</v>
      </c>
      <c r="G99" s="21">
        <v>5</v>
      </c>
      <c r="H99" s="22">
        <v>5</v>
      </c>
      <c r="I99" s="22">
        <v>5</v>
      </c>
    </row>
    <row r="100" spans="1:9" ht="66.75" customHeight="1" thickBot="1">
      <c r="A100" s="19" t="s">
        <v>98</v>
      </c>
      <c r="B100" s="20"/>
      <c r="C100" s="68" t="s">
        <v>84</v>
      </c>
      <c r="D100" s="72" t="s">
        <v>56</v>
      </c>
      <c r="E100" s="83" t="s">
        <v>99</v>
      </c>
      <c r="F100" s="21">
        <v>200</v>
      </c>
      <c r="G100" s="21">
        <v>330.1</v>
      </c>
      <c r="H100" s="22">
        <v>50</v>
      </c>
      <c r="I100" s="22">
        <v>50</v>
      </c>
    </row>
    <row r="101" spans="1:9" ht="85.5" customHeight="1">
      <c r="A101" s="95" t="s">
        <v>100</v>
      </c>
      <c r="B101" s="96"/>
      <c r="C101" s="97" t="s">
        <v>132</v>
      </c>
      <c r="D101" s="98" t="s">
        <v>130</v>
      </c>
      <c r="E101" s="100" t="s">
        <v>101</v>
      </c>
      <c r="F101" s="99"/>
      <c r="G101" s="99">
        <f>G102+G103</f>
        <v>401.93878000000001</v>
      </c>
      <c r="H101" s="99">
        <f t="shared" ref="H101:I101" si="21">H102+H103</f>
        <v>51.705280000000002</v>
      </c>
      <c r="I101" s="99">
        <f t="shared" si="21"/>
        <v>94.108959999999996</v>
      </c>
    </row>
    <row r="102" spans="1:9" ht="85.5" customHeight="1" thickBot="1">
      <c r="A102" s="80" t="s">
        <v>102</v>
      </c>
      <c r="B102" s="22"/>
      <c r="C102" s="68" t="s">
        <v>132</v>
      </c>
      <c r="D102" s="68" t="s">
        <v>130</v>
      </c>
      <c r="E102" s="83" t="s">
        <v>135</v>
      </c>
      <c r="F102" s="21">
        <v>200</v>
      </c>
      <c r="G102" s="21">
        <v>200</v>
      </c>
      <c r="H102" s="21"/>
      <c r="I102" s="21"/>
    </row>
    <row r="103" spans="1:9" ht="54.75" customHeight="1">
      <c r="A103" s="147" t="s">
        <v>102</v>
      </c>
      <c r="B103" s="156"/>
      <c r="C103" s="157" t="s">
        <v>132</v>
      </c>
      <c r="D103" s="157" t="s">
        <v>130</v>
      </c>
      <c r="E103" s="159" t="s">
        <v>103</v>
      </c>
      <c r="F103" s="158">
        <v>200</v>
      </c>
      <c r="G103" s="180">
        <v>201.93878000000001</v>
      </c>
      <c r="H103" s="187">
        <v>51.705280000000002</v>
      </c>
      <c r="I103" s="187">
        <v>94.108959999999996</v>
      </c>
    </row>
    <row r="104" spans="1:9" ht="15" hidden="1" customHeight="1">
      <c r="A104" s="147"/>
      <c r="B104" s="156"/>
      <c r="C104" s="157"/>
      <c r="D104" s="157"/>
      <c r="E104" s="159"/>
      <c r="F104" s="158"/>
      <c r="G104" s="180"/>
      <c r="H104" s="187"/>
      <c r="I104" s="187"/>
    </row>
    <row r="105" spans="1:9" ht="15" hidden="1" customHeight="1">
      <c r="A105" s="147"/>
      <c r="B105" s="156"/>
      <c r="C105" s="157"/>
      <c r="D105" s="157"/>
      <c r="E105" s="159"/>
      <c r="F105" s="158"/>
      <c r="G105" s="180"/>
      <c r="H105" s="187"/>
      <c r="I105" s="187"/>
    </row>
    <row r="106" spans="1:9" ht="15" hidden="1" customHeight="1">
      <c r="A106" s="147"/>
      <c r="B106" s="156"/>
      <c r="C106" s="157"/>
      <c r="D106" s="157"/>
      <c r="E106" s="159"/>
      <c r="F106" s="158"/>
      <c r="G106" s="180"/>
      <c r="H106" s="187"/>
      <c r="I106" s="187"/>
    </row>
    <row r="107" spans="1:9" ht="15.75" hidden="1" customHeight="1" thickBot="1">
      <c r="A107" s="147"/>
      <c r="B107" s="156"/>
      <c r="C107" s="157"/>
      <c r="D107" s="157"/>
      <c r="E107" s="159"/>
      <c r="F107" s="158"/>
      <c r="G107" s="180"/>
      <c r="H107" s="187"/>
      <c r="I107" s="187"/>
    </row>
    <row r="108" spans="1:9" ht="15.75" customHeight="1">
      <c r="A108" s="147"/>
      <c r="B108" s="156"/>
      <c r="C108" s="157"/>
      <c r="D108" s="157"/>
      <c r="E108" s="159"/>
      <c r="F108" s="158"/>
      <c r="G108" s="180"/>
      <c r="H108" s="187"/>
      <c r="I108" s="187"/>
    </row>
    <row r="109" spans="1:9" ht="33" customHeight="1" thickBot="1">
      <c r="A109" s="11" t="s">
        <v>104</v>
      </c>
      <c r="B109" s="14"/>
      <c r="C109" s="69">
        <v>10</v>
      </c>
      <c r="D109" s="69"/>
      <c r="E109" s="85"/>
      <c r="F109" s="13"/>
      <c r="G109" s="13">
        <f>G110</f>
        <v>50</v>
      </c>
      <c r="H109" s="13">
        <f t="shared" ref="H109:I111" si="22">H110</f>
        <v>50</v>
      </c>
      <c r="I109" s="13">
        <f t="shared" si="22"/>
        <v>50</v>
      </c>
    </row>
    <row r="110" spans="1:9" ht="25.5" customHeight="1" thickBot="1">
      <c r="A110" s="15" t="s">
        <v>105</v>
      </c>
      <c r="B110" s="18"/>
      <c r="C110" s="70">
        <v>10</v>
      </c>
      <c r="D110" s="70" t="s">
        <v>128</v>
      </c>
      <c r="E110" s="84"/>
      <c r="F110" s="17"/>
      <c r="G110" s="17">
        <f>G111</f>
        <v>50</v>
      </c>
      <c r="H110" s="17">
        <f t="shared" si="22"/>
        <v>50</v>
      </c>
      <c r="I110" s="17">
        <f t="shared" si="22"/>
        <v>50</v>
      </c>
    </row>
    <row r="111" spans="1:9" ht="92.25" customHeight="1" thickBot="1">
      <c r="A111" s="19" t="s">
        <v>28</v>
      </c>
      <c r="B111" s="22"/>
      <c r="C111" s="68">
        <v>10</v>
      </c>
      <c r="D111" s="68" t="s">
        <v>128</v>
      </c>
      <c r="E111" s="83" t="s">
        <v>29</v>
      </c>
      <c r="F111" s="21"/>
      <c r="G111" s="21">
        <f>G112</f>
        <v>50</v>
      </c>
      <c r="H111" s="21">
        <f t="shared" si="22"/>
        <v>50</v>
      </c>
      <c r="I111" s="21">
        <f t="shared" si="22"/>
        <v>50</v>
      </c>
    </row>
    <row r="112" spans="1:9" ht="87.75" customHeight="1" thickBot="1">
      <c r="A112" s="19" t="s">
        <v>28</v>
      </c>
      <c r="B112" s="22"/>
      <c r="C112" s="68">
        <v>10</v>
      </c>
      <c r="D112" s="68" t="s">
        <v>128</v>
      </c>
      <c r="E112" s="83" t="s">
        <v>29</v>
      </c>
      <c r="F112" s="21"/>
      <c r="G112" s="21">
        <f>G113</f>
        <v>50</v>
      </c>
      <c r="H112" s="21">
        <f>H113</f>
        <v>50</v>
      </c>
      <c r="I112" s="21">
        <f>I113</f>
        <v>50</v>
      </c>
    </row>
    <row r="113" spans="1:9" ht="86.25" customHeight="1" thickBot="1">
      <c r="A113" s="19" t="s">
        <v>106</v>
      </c>
      <c r="B113" s="22"/>
      <c r="C113" s="68">
        <v>10</v>
      </c>
      <c r="D113" s="68" t="s">
        <v>128</v>
      </c>
      <c r="E113" s="83" t="s">
        <v>107</v>
      </c>
      <c r="F113" s="21">
        <v>300</v>
      </c>
      <c r="G113" s="21">
        <v>50</v>
      </c>
      <c r="H113" s="21">
        <v>50</v>
      </c>
      <c r="I113" s="22">
        <v>50</v>
      </c>
    </row>
    <row r="114" spans="1:9" ht="54.75" customHeight="1" thickBot="1">
      <c r="A114" s="11" t="s">
        <v>108</v>
      </c>
      <c r="B114" s="14"/>
      <c r="C114" s="69">
        <v>13</v>
      </c>
      <c r="D114" s="69"/>
      <c r="E114" s="85"/>
      <c r="F114" s="13"/>
      <c r="G114" s="13">
        <v>0.51981999999999995</v>
      </c>
      <c r="H114" s="14">
        <v>0.41471999999999998</v>
      </c>
      <c r="I114" s="14">
        <v>0.31103999999999998</v>
      </c>
    </row>
    <row r="115" spans="1:9" ht="49.5" customHeight="1" thickBot="1">
      <c r="A115" s="34" t="s">
        <v>109</v>
      </c>
      <c r="B115" s="18"/>
      <c r="C115" s="70">
        <v>13</v>
      </c>
      <c r="D115" s="70" t="s">
        <v>128</v>
      </c>
      <c r="E115" s="84"/>
      <c r="F115" s="17"/>
      <c r="G115" s="17">
        <v>0.51981999999999995</v>
      </c>
      <c r="H115" s="18">
        <v>0.41471999999999998</v>
      </c>
      <c r="I115" s="18">
        <v>0.31103999999999998</v>
      </c>
    </row>
    <row r="116" spans="1:9" ht="76.5" customHeight="1" thickBot="1">
      <c r="A116" s="19" t="s">
        <v>110</v>
      </c>
      <c r="B116" s="22"/>
      <c r="C116" s="68">
        <v>13</v>
      </c>
      <c r="D116" s="68" t="s">
        <v>128</v>
      </c>
      <c r="E116" s="83" t="s">
        <v>31</v>
      </c>
      <c r="F116" s="21"/>
      <c r="G116" s="21">
        <v>0.51981999999999995</v>
      </c>
      <c r="H116" s="22">
        <v>0.41471999999999998</v>
      </c>
      <c r="I116" s="22">
        <v>0.31103999999999998</v>
      </c>
    </row>
    <row r="117" spans="1:9" ht="38.25" customHeight="1" thickBot="1">
      <c r="A117" s="33" t="s">
        <v>111</v>
      </c>
      <c r="B117" s="22"/>
      <c r="C117" s="68">
        <v>13</v>
      </c>
      <c r="D117" s="68" t="s">
        <v>128</v>
      </c>
      <c r="E117" s="83" t="s">
        <v>112</v>
      </c>
      <c r="F117" s="21">
        <v>700</v>
      </c>
      <c r="G117" s="21">
        <v>0.51981999999999995</v>
      </c>
      <c r="H117" s="22">
        <v>0.41471999999999998</v>
      </c>
      <c r="I117" s="22">
        <v>0.31103999999999998</v>
      </c>
    </row>
    <row r="118" spans="1:9" ht="30.75" customHeight="1" thickBot="1">
      <c r="A118" s="9" t="s">
        <v>113</v>
      </c>
      <c r="B118" s="55">
        <v>914</v>
      </c>
      <c r="C118" s="73"/>
      <c r="D118" s="73"/>
      <c r="E118" s="86"/>
      <c r="F118" s="10"/>
      <c r="G118" s="41">
        <f>G119</f>
        <v>1523.8</v>
      </c>
      <c r="H118" s="41">
        <f t="shared" ref="H118:I119" si="23">H119</f>
        <v>1667.1000000000001</v>
      </c>
      <c r="I118" s="41">
        <f t="shared" si="23"/>
        <v>546</v>
      </c>
    </row>
    <row r="119" spans="1:9" ht="29.25" customHeight="1" thickBot="1">
      <c r="A119" s="11" t="s">
        <v>114</v>
      </c>
      <c r="B119" s="12"/>
      <c r="C119" s="69" t="s">
        <v>115</v>
      </c>
      <c r="D119" s="69"/>
      <c r="E119" s="85"/>
      <c r="F119" s="13"/>
      <c r="G119" s="42">
        <f>G120</f>
        <v>1523.8</v>
      </c>
      <c r="H119" s="42">
        <f t="shared" si="23"/>
        <v>1667.1000000000001</v>
      </c>
      <c r="I119" s="42">
        <f t="shared" si="23"/>
        <v>546</v>
      </c>
    </row>
    <row r="120" spans="1:9" ht="15.75" thickBot="1">
      <c r="A120" s="15" t="s">
        <v>116</v>
      </c>
      <c r="B120" s="16"/>
      <c r="C120" s="70" t="s">
        <v>115</v>
      </c>
      <c r="D120" s="70" t="s">
        <v>25</v>
      </c>
      <c r="E120" s="87"/>
      <c r="F120" s="24"/>
      <c r="G120" s="59">
        <f>G124</f>
        <v>1523.8</v>
      </c>
      <c r="H120" s="59">
        <f t="shared" ref="H120:I120" si="24">H124</f>
        <v>1667.1000000000001</v>
      </c>
      <c r="I120" s="59">
        <f t="shared" si="24"/>
        <v>546</v>
      </c>
    </row>
    <row r="121" spans="1:9" ht="60.75" customHeight="1">
      <c r="A121" s="117" t="s">
        <v>117</v>
      </c>
      <c r="B121" s="149"/>
      <c r="C121" s="121" t="s">
        <v>115</v>
      </c>
      <c r="D121" s="184" t="s">
        <v>25</v>
      </c>
      <c r="E121" s="159" t="s">
        <v>118</v>
      </c>
      <c r="F121" s="158"/>
      <c r="G121" s="60">
        <f>G124</f>
        <v>1523.8</v>
      </c>
      <c r="H121" s="60">
        <f t="shared" ref="H121:I121" si="25">H124</f>
        <v>1667.1000000000001</v>
      </c>
      <c r="I121" s="60">
        <f t="shared" si="25"/>
        <v>546</v>
      </c>
    </row>
    <row r="122" spans="1:9" hidden="1">
      <c r="A122" s="118"/>
      <c r="B122" s="150"/>
      <c r="C122" s="122"/>
      <c r="D122" s="185"/>
      <c r="E122" s="159"/>
      <c r="F122" s="158"/>
      <c r="G122" s="60"/>
      <c r="H122" s="61"/>
      <c r="I122" s="61"/>
    </row>
    <row r="123" spans="1:9" ht="15.75" hidden="1" thickBot="1">
      <c r="A123" s="148"/>
      <c r="B123" s="151"/>
      <c r="C123" s="152"/>
      <c r="D123" s="186"/>
      <c r="E123" s="159"/>
      <c r="F123" s="158"/>
      <c r="G123" s="60">
        <v>1367.8</v>
      </c>
      <c r="H123" s="61">
        <v>1667.1</v>
      </c>
      <c r="I123" s="61">
        <v>546</v>
      </c>
    </row>
    <row r="124" spans="1:9" ht="65.25" thickBot="1">
      <c r="A124" s="19" t="s">
        <v>119</v>
      </c>
      <c r="B124" s="20"/>
      <c r="C124" s="68" t="s">
        <v>115</v>
      </c>
      <c r="D124" s="68" t="s">
        <v>25</v>
      </c>
      <c r="E124" s="83" t="s">
        <v>120</v>
      </c>
      <c r="F124" s="21"/>
      <c r="G124" s="21">
        <f>G125+G126+G127+G129+G130</f>
        <v>1523.8</v>
      </c>
      <c r="H124" s="21">
        <f t="shared" ref="H124:I124" si="26">H125+H126+H127+H129+H130</f>
        <v>1667.1000000000001</v>
      </c>
      <c r="I124" s="21">
        <f t="shared" si="26"/>
        <v>546</v>
      </c>
    </row>
    <row r="125" spans="1:9" ht="54" customHeight="1" thickBot="1">
      <c r="A125" s="19" t="s">
        <v>37</v>
      </c>
      <c r="B125" s="20"/>
      <c r="C125" s="68" t="s">
        <v>115</v>
      </c>
      <c r="D125" s="68" t="s">
        <v>25</v>
      </c>
      <c r="E125" s="83" t="s">
        <v>121</v>
      </c>
      <c r="F125" s="21">
        <v>800</v>
      </c>
      <c r="G125" s="21">
        <v>51</v>
      </c>
      <c r="H125" s="22">
        <v>12</v>
      </c>
      <c r="I125" s="22">
        <v>12</v>
      </c>
    </row>
    <row r="126" spans="1:9" ht="168" customHeight="1" thickBot="1">
      <c r="A126" s="19" t="s">
        <v>122</v>
      </c>
      <c r="B126" s="20"/>
      <c r="C126" s="68" t="s">
        <v>115</v>
      </c>
      <c r="D126" s="68" t="s">
        <v>25</v>
      </c>
      <c r="E126" s="83" t="s">
        <v>123</v>
      </c>
      <c r="F126" s="21">
        <v>100</v>
      </c>
      <c r="G126" s="21">
        <v>1161.8</v>
      </c>
      <c r="H126" s="22">
        <v>390.6</v>
      </c>
      <c r="I126" s="22">
        <v>390.6</v>
      </c>
    </row>
    <row r="127" spans="1:9" ht="81" customHeight="1">
      <c r="A127" s="39" t="s">
        <v>124</v>
      </c>
      <c r="B127" s="40"/>
      <c r="C127" s="74" t="s">
        <v>115</v>
      </c>
      <c r="D127" s="74" t="s">
        <v>25</v>
      </c>
      <c r="E127" s="88" t="s">
        <v>123</v>
      </c>
      <c r="F127" s="25">
        <v>200</v>
      </c>
      <c r="G127" s="25">
        <v>311</v>
      </c>
      <c r="H127" s="26">
        <v>150.9</v>
      </c>
      <c r="I127" s="26">
        <v>143.4</v>
      </c>
    </row>
    <row r="128" spans="1:9" ht="15.75" thickBot="1">
      <c r="A128" s="19"/>
      <c r="B128" s="20"/>
      <c r="C128" s="68"/>
      <c r="D128" s="68"/>
      <c r="E128" s="83"/>
      <c r="F128" s="21"/>
      <c r="G128" s="21"/>
      <c r="H128" s="22"/>
      <c r="I128" s="22"/>
    </row>
    <row r="129" spans="1:9" ht="114.75" customHeight="1" thickBot="1">
      <c r="A129" s="39" t="s">
        <v>125</v>
      </c>
      <c r="B129" s="40"/>
      <c r="C129" s="74" t="s">
        <v>115</v>
      </c>
      <c r="D129" s="74" t="s">
        <v>25</v>
      </c>
      <c r="E129" s="88" t="s">
        <v>126</v>
      </c>
      <c r="F129" s="25">
        <v>200</v>
      </c>
      <c r="G129" s="25">
        <v>0</v>
      </c>
      <c r="H129" s="26">
        <v>1.7</v>
      </c>
      <c r="I129" s="26">
        <v>0</v>
      </c>
    </row>
    <row r="130" spans="1:9" ht="101.25" customHeight="1">
      <c r="A130" s="43" t="s">
        <v>127</v>
      </c>
      <c r="B130" s="44"/>
      <c r="C130" s="75" t="s">
        <v>115</v>
      </c>
      <c r="D130" s="75" t="s">
        <v>25</v>
      </c>
      <c r="E130" s="89" t="s">
        <v>126</v>
      </c>
      <c r="F130" s="45">
        <v>200</v>
      </c>
      <c r="G130" s="45">
        <v>0</v>
      </c>
      <c r="H130" s="46">
        <v>1111.9000000000001</v>
      </c>
      <c r="I130" s="46">
        <v>0</v>
      </c>
    </row>
    <row r="131" spans="1:9" ht="15.75" thickBot="1">
      <c r="A131" s="19"/>
      <c r="B131" s="20"/>
      <c r="C131" s="21"/>
      <c r="D131" s="21"/>
      <c r="E131" s="83"/>
      <c r="F131" s="21"/>
      <c r="G131" s="21"/>
      <c r="H131" s="22"/>
      <c r="I131" s="22"/>
    </row>
  </sheetData>
  <mergeCells count="96">
    <mergeCell ref="G90:G91"/>
    <mergeCell ref="C103:C108"/>
    <mergeCell ref="B103:B108"/>
    <mergeCell ref="F103:F108"/>
    <mergeCell ref="I72:I76"/>
    <mergeCell ref="H92:H96"/>
    <mergeCell ref="I92:I96"/>
    <mergeCell ref="H90:H91"/>
    <mergeCell ref="I90:I91"/>
    <mergeCell ref="H80:H82"/>
    <mergeCell ref="I80:I82"/>
    <mergeCell ref="H103:H108"/>
    <mergeCell ref="I103:I108"/>
    <mergeCell ref="E103:E108"/>
    <mergeCell ref="F90:F91"/>
    <mergeCell ref="F80:F82"/>
    <mergeCell ref="G80:G82"/>
    <mergeCell ref="F121:F123"/>
    <mergeCell ref="G92:G96"/>
    <mergeCell ref="G103:G108"/>
    <mergeCell ref="A92:A96"/>
    <mergeCell ref="B92:B96"/>
    <mergeCell ref="C92:C96"/>
    <mergeCell ref="D92:D96"/>
    <mergeCell ref="E92:E96"/>
    <mergeCell ref="F92:F96"/>
    <mergeCell ref="A121:A123"/>
    <mergeCell ref="B121:B123"/>
    <mergeCell ref="C121:C123"/>
    <mergeCell ref="D121:D123"/>
    <mergeCell ref="E121:E123"/>
    <mergeCell ref="A103:A108"/>
    <mergeCell ref="D103:D108"/>
    <mergeCell ref="A90:A91"/>
    <mergeCell ref="B90:B91"/>
    <mergeCell ref="C90:C91"/>
    <mergeCell ref="D90:D91"/>
    <mergeCell ref="E90:E91"/>
    <mergeCell ref="A80:A82"/>
    <mergeCell ref="B80:B82"/>
    <mergeCell ref="C80:C82"/>
    <mergeCell ref="D80:D82"/>
    <mergeCell ref="E80:E82"/>
    <mergeCell ref="H47:H49"/>
    <mergeCell ref="I47:I49"/>
    <mergeCell ref="A72:A76"/>
    <mergeCell ref="B72:B76"/>
    <mergeCell ref="C72:C76"/>
    <mergeCell ref="D72:D76"/>
    <mergeCell ref="E72:E76"/>
    <mergeCell ref="F72:F76"/>
    <mergeCell ref="A47:A49"/>
    <mergeCell ref="B47:B49"/>
    <mergeCell ref="C47:C49"/>
    <mergeCell ref="D47:D49"/>
    <mergeCell ref="E47:E49"/>
    <mergeCell ref="F47:F49"/>
    <mergeCell ref="G72:G76"/>
    <mergeCell ref="H72:H76"/>
    <mergeCell ref="I41:I42"/>
    <mergeCell ref="A43:A46"/>
    <mergeCell ref="B43:B46"/>
    <mergeCell ref="C43:C46"/>
    <mergeCell ref="D43:D46"/>
    <mergeCell ref="E43:E46"/>
    <mergeCell ref="F43:F46"/>
    <mergeCell ref="H43:H46"/>
    <mergeCell ref="I43:I46"/>
    <mergeCell ref="F41:F42"/>
    <mergeCell ref="H41:H42"/>
    <mergeCell ref="A41:A42"/>
    <mergeCell ref="B41:B42"/>
    <mergeCell ref="C41:C42"/>
    <mergeCell ref="D41:D42"/>
    <mergeCell ref="E41:E42"/>
    <mergeCell ref="A20:A24"/>
    <mergeCell ref="C20:C24"/>
    <mergeCell ref="D20:D24"/>
    <mergeCell ref="E20:E24"/>
    <mergeCell ref="F20:F24"/>
    <mergeCell ref="A1:I1"/>
    <mergeCell ref="A2:I2"/>
    <mergeCell ref="A3:I3"/>
    <mergeCell ref="A4:I4"/>
    <mergeCell ref="G20:G24"/>
    <mergeCell ref="H20:H24"/>
    <mergeCell ref="I20:I24"/>
    <mergeCell ref="A12:I12"/>
    <mergeCell ref="A14:I14"/>
    <mergeCell ref="A15:I15"/>
    <mergeCell ref="A5:I5"/>
    <mergeCell ref="A7:I7"/>
    <mergeCell ref="A8:I8"/>
    <mergeCell ref="A9:I9"/>
    <mergeCell ref="A10:I10"/>
    <mergeCell ref="A11:I11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2024-12-26T14:46:11Z</dcterms:modified>
</cp:coreProperties>
</file>