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4000" windowHeight="97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Лист1!$A$1:$I$72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1" i="1"/>
  <c r="H71"/>
  <c r="G71"/>
  <c r="I67"/>
  <c r="H67"/>
  <c r="G67"/>
  <c r="I64"/>
  <c r="H64"/>
  <c r="G64"/>
  <c r="I61"/>
  <c r="H61"/>
  <c r="G61"/>
  <c r="I58"/>
  <c r="H58"/>
  <c r="G58"/>
  <c r="I56"/>
  <c r="H56"/>
  <c r="G56"/>
  <c r="I50"/>
  <c r="I49" s="1"/>
  <c r="I13" s="1"/>
  <c r="H50"/>
  <c r="H49" s="1"/>
  <c r="H13" s="1"/>
  <c r="G50"/>
  <c r="I47"/>
  <c r="H47"/>
  <c r="G47"/>
  <c r="I44"/>
  <c r="H44"/>
  <c r="G44"/>
  <c r="I41"/>
  <c r="H41"/>
  <c r="G41"/>
  <c r="I27"/>
  <c r="H27"/>
  <c r="G27"/>
  <c r="I22"/>
  <c r="H22"/>
  <c r="G22"/>
  <c r="I21"/>
  <c r="H21"/>
  <c r="G21"/>
  <c r="I15"/>
  <c r="H15"/>
  <c r="G15"/>
  <c r="I14"/>
  <c r="H14"/>
  <c r="G14"/>
  <c r="G49" l="1"/>
  <c r="G13" s="1"/>
</calcChain>
</file>

<file path=xl/sharedStrings.xml><?xml version="1.0" encoding="utf-8"?>
<sst xmlns="http://schemas.openxmlformats.org/spreadsheetml/2006/main" count="181" uniqueCount="120">
  <si>
    <t>Приложение 7</t>
  </si>
  <si>
    <t xml:space="preserve">                                                                                                 к решению Совета народных депутатов</t>
  </si>
  <si>
    <t xml:space="preserve">                                                                                   Терновского сельского поселения</t>
  </si>
  <si>
    <t xml:space="preserve">                                                                                Новохоперского муниципального района</t>
  </si>
  <si>
    <t>от  "__"__________2024г.№</t>
  </si>
  <si>
    <t>Распределение бюджетных ассигнований по целевым статьям                                                                                                                                                                                                                                                                                                                                                                                                 (муниципальным программам Терновского сельского поселения),                                                                                                                                                                                                                                                                                                                                                                                                              группам видов расходов, разделам, подразделам классификации                                                                                                                                                                                                                                                                                                                                                                                                         расходов  бюджета поселения на 2025 год и на плановый период                                                                                                                                                                                                                                                                                                                                                                                                                        2026 и 2027 годы</t>
  </si>
  <si>
    <t>№ п/п</t>
  </si>
  <si>
    <t>Наименование</t>
  </si>
  <si>
    <t>ЦСР</t>
  </si>
  <si>
    <t>ВР</t>
  </si>
  <si>
    <t>РЗ</t>
  </si>
  <si>
    <t>ПР</t>
  </si>
  <si>
    <t xml:space="preserve">Сумма </t>
  </si>
  <si>
    <t>2025г.</t>
  </si>
  <si>
    <t>2026г.</t>
  </si>
  <si>
    <t>2027г.</t>
  </si>
  <si>
    <t>В С Е Г О</t>
  </si>
  <si>
    <t>Муниципальная программа Терновского сельского поселения Новохоперского муниципального района «Культура Терновского сельского поселения Новохоперского муниципального района»</t>
  </si>
  <si>
    <t>01 0 00 00000</t>
  </si>
  <si>
    <t>1.1</t>
  </si>
  <si>
    <t>Основное мероприятие «Культурно-досуговая деятельность на территории Терновского сельского поселения»</t>
  </si>
  <si>
    <t>01 0 01 00000</t>
  </si>
  <si>
    <t>Выполнение других расходных обязательств(иные бюджетные ассигнования)</t>
  </si>
  <si>
    <t>01 0 01 90200</t>
  </si>
  <si>
    <t>08</t>
  </si>
  <si>
    <t>01</t>
  </si>
  <si>
    <t>Расходы на обеспечение деятельности (оказание услуг) государственных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</si>
  <si>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01 0 01 90590</t>
  </si>
  <si>
    <t>О8</t>
  </si>
  <si>
    <t>О1</t>
  </si>
  <si>
    <t>Расходы на обеспечение деятельности (оказание услуг) государственных (Закупка товаров, работ и услуг для государственных (муниципальных)  нужд)</t>
  </si>
  <si>
    <t>Расходы на обеспечение деятельности (оказание услуг) государственных учреждений  (Закупка товаров, работ и услуг для государственных (муниципальных)  нужд) (МТБ домов культуры, софинансирование)</t>
  </si>
  <si>
    <t>01 0 01 L4690</t>
  </si>
  <si>
    <t>Расходы на обеспечение деятельности (оказание услуг) государственных учреждений  (Закупка товаров, работ и услуг для государственных (муниципальных)  нужд) МТБ домов культуры)</t>
  </si>
  <si>
    <t>Муниципальная программа «Благоустройство территории и жилищно-коммунального хозяйства Терновского сельского поселения Новохоперского муниципального района»</t>
  </si>
  <si>
    <t>02 0 00 00000</t>
  </si>
  <si>
    <t>2.1</t>
  </si>
  <si>
    <t>Основное мероприятие «Ремонт и содержание объектов водоснабжения»</t>
  </si>
  <si>
    <t>02 0 05 00000</t>
  </si>
  <si>
    <t>Мероприятия по ремонту и содержанию объектов водоснабжения (Закупка товаров, работ и услуг для государственных (муниципальных)  нужд)</t>
  </si>
  <si>
    <t>02 0 05 S8910</t>
  </si>
  <si>
    <t>О5</t>
  </si>
  <si>
    <t>О2</t>
  </si>
  <si>
    <t>Мероприятия по ремонту и содержанию объектов водоснабжения (Закупка товаров, работ и услуг для государственных (муниципальных)  нужд)(спонсорские)</t>
  </si>
  <si>
    <t>02</t>
  </si>
  <si>
    <t>Мероприятия по ремонту и содержанию объектов водоснабжения (Закупка товаров, работ и услуг для государственных (муниципальных)  нужд)(софинансирование)</t>
  </si>
  <si>
    <t>02 0 05 90200</t>
  </si>
  <si>
    <t>2.2</t>
  </si>
  <si>
    <t>Основное мероприятие «Уличное освещение»</t>
  </si>
  <si>
    <t>02 0 01 00000</t>
  </si>
  <si>
    <t>Расходы на уличное освещение (Закупка товаров, работ и услуг для государственных (муниципальных)  нужд)</t>
  </si>
  <si>
    <t>02 0 01 S8670</t>
  </si>
  <si>
    <t>05</t>
  </si>
  <si>
    <t>03</t>
  </si>
  <si>
    <t>Расходы на уличное освещение (Закупка товаров, работ и услуг для государственных (муниципальных)  нужд) софинансирование</t>
  </si>
  <si>
    <t>Организация уличного освещения (Закупка товаров, работ и услуг для государственных (муниципальных)  нужд)</t>
  </si>
  <si>
    <t>02 0 01 90010</t>
  </si>
  <si>
    <t>О3</t>
  </si>
  <si>
    <t>2.3</t>
  </si>
  <si>
    <t>Основное мероприятие «Благоустройство населенных пунктов Терновского сельского поселения, обеспечение безопасности жизнедеятельности и охрана окружающей среды»</t>
  </si>
  <si>
    <t>Прочие мероприятия по благоустройству (Закупка товаров, работ и услуг для государственных (муниципальных)  нужд)</t>
  </si>
  <si>
    <t>02 0 05 90050</t>
  </si>
  <si>
    <t>02 0 05 78520</t>
  </si>
  <si>
    <t>2.4</t>
  </si>
  <si>
    <t>Основное мероприятие «Ремонт автомобильных дорог общего пользования местного значения и сооружений на них»</t>
  </si>
  <si>
    <t>02 0 02 00000</t>
  </si>
  <si>
    <t>Развитие сети автомобильных дорог общего пользования местного значения (Закупка товаров, работ и услуг для государственных (муниципальных)  нужд)</t>
  </si>
  <si>
    <t>02 0 02 9Д130</t>
  </si>
  <si>
    <t>04</t>
  </si>
  <si>
    <t>09</t>
  </si>
  <si>
    <t>02 0 02 90020</t>
  </si>
  <si>
    <t>О4</t>
  </si>
  <si>
    <t>О9</t>
  </si>
  <si>
    <t>2.5</t>
  </si>
  <si>
    <t>Основное мероприятие «Благоустройство населенных пунктов Терновского сельского поселения»</t>
  </si>
  <si>
    <t>02 0 06 00000</t>
  </si>
  <si>
    <t>Выполнение других расходных обязательств по прочим мероприятиям по благоустройству (Закупка товаров, работ и услуг для обеспечения государственных (муниципальных)  нужд)</t>
  </si>
  <si>
    <t>02 0 06 S8430</t>
  </si>
  <si>
    <t>Муниципальная программа Терновского сельского поселения Новохоперского муниципального района «Муниципальное управление и гражданское общество Терновского сельского поселения Новохоперского муниципального района»</t>
  </si>
  <si>
    <t>03 0 00 00000</t>
  </si>
  <si>
    <t>3.1</t>
  </si>
  <si>
    <t>Основное мероприятие «Финансовое и материально-техническое обеспечение функций органов местного самоуправления»</t>
  </si>
  <si>
    <t>03 0 01 00000</t>
  </si>
  <si>
    <t>Расходы на обеспечение функций муниципальных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</si>
  <si>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03 0 01 92010</t>
  </si>
  <si>
    <t>03 0 01 70100</t>
  </si>
  <si>
    <t>Расходы на обеспечение функций муниципальных органов местного самоуправления (Закупка товаров, работ и услуг для государственных (муниципальных)  нужд)</t>
  </si>
  <si>
    <t>Выполнение других расходных обязательств (Иные бюджетные ассигнования)</t>
  </si>
  <si>
    <t>03 0 01 90200</t>
  </si>
  <si>
    <t>3.2</t>
  </si>
  <si>
    <t>Основное мероприятие «Управление резервным фондом  органов местного самоуправления (финансовое обеспечение непредвиденных расходов)»</t>
  </si>
  <si>
    <t>03 0 02 00000</t>
  </si>
  <si>
    <t>Резервный фонд органов местного самоуправления (финансовое обеспечение непредвиденных расходов (Иные бюджетные ассигнования)</t>
  </si>
  <si>
    <t>03 0 02 90540</t>
  </si>
  <si>
    <t>3.3</t>
  </si>
  <si>
    <t>Перечисление другим бюджетам бюджетной системы РФ</t>
  </si>
  <si>
    <t>3.4</t>
  </si>
  <si>
    <t>Основное мероприятие «Осуществление полномочий по первичному воинскому учету на территориях, где отсутствуют военные комиссариаты»</t>
  </si>
  <si>
    <t>03 0 04 00000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</si>
  <si>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</si>
  <si>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03 0 04 51180</t>
  </si>
  <si>
    <t>Осуществление первичного воинского учета на территориях, где отсутствуют военные комиссариаты (Закупка товаров, работ и услуг для государственных (муниципальных)  нужд)</t>
  </si>
  <si>
    <t>3.5</t>
  </si>
  <si>
    <t>Основное мероприятие «Предоставление субсидий на поддержку некоммерческих организаций в целях обеспечения деятельности добровольной пожарной команды на территории Терновского сельского поселения»</t>
  </si>
  <si>
    <t>03 0 03 00000</t>
  </si>
  <si>
    <t>Субсидии некоммерческим организациям (Предоставление субсидий федеральным бюджетным, автономным учреждениям и иным некоммерческим организациям)</t>
  </si>
  <si>
    <t>03 0 03 91440</t>
  </si>
  <si>
    <t>Расходы на обеспечение первичных мер пожарной безопасности(Закупка товаров, работ и услуг для государственных (муниципальных)  нужд)закупка товаров, работ и услуг для государственных(муниципальных нужд)</t>
  </si>
  <si>
    <t>03 0 06 91440</t>
  </si>
  <si>
    <t>3.6</t>
  </si>
  <si>
    <t>Основное мероприятие «Организация обеспечения социальных выплат отдельным категориям граждан»</t>
  </si>
  <si>
    <t>03 0 05 00000</t>
  </si>
  <si>
    <t>Доплата к пенсиям муниципальных служащих Терновского сельского поселения Новохоперского муниципального района(Социальное обеспечение и иные выплаты населению)</t>
  </si>
  <si>
    <t>03 0 05 90470</t>
  </si>
  <si>
    <t>3.7</t>
  </si>
  <si>
    <t>Основное мероприятие «Обслуживание государственного муниципального долга Терновского сельского поселения»</t>
  </si>
  <si>
    <t>Обслуживание внутреннего  муниципального долга</t>
  </si>
  <si>
    <t>03 0 01 97880</t>
  </si>
  <si>
    <t>"О  бюджете Терновского сельского поселения</t>
  </si>
  <si>
    <t xml:space="preserve">                                                          на 2025 год и на плановый период 2026 и 2027 годов"                      </t>
  </si>
</sst>
</file>

<file path=xl/styles.xml><?xml version="1.0" encoding="utf-8"?>
<styleSheet xmlns="http://schemas.openxmlformats.org/spreadsheetml/2006/main">
  <numFmts count="2">
    <numFmt numFmtId="166" formatCode="#,##0.0"/>
    <numFmt numFmtId="167" formatCode="0.0"/>
  </numFmts>
  <fonts count="12">
    <font>
      <sz val="11"/>
      <color theme="1"/>
      <name val="Calibri"/>
      <charset val="204"/>
      <scheme val="minor"/>
    </font>
    <font>
      <sz val="11"/>
      <color theme="1"/>
      <name val="Times New Roman"/>
      <charset val="204"/>
    </font>
    <font>
      <sz val="12"/>
      <color theme="1"/>
      <name val="Times New Roman"/>
      <charset val="204"/>
    </font>
    <font>
      <b/>
      <sz val="14"/>
      <color theme="1"/>
      <name val="Times New Roman"/>
      <charset val="204"/>
    </font>
    <font>
      <b/>
      <sz val="11"/>
      <color theme="1"/>
      <name val="Times New Roman"/>
      <charset val="204"/>
    </font>
    <font>
      <b/>
      <sz val="8"/>
      <color theme="1"/>
      <name val="Times New Roman"/>
      <charset val="204"/>
    </font>
    <font>
      <sz val="9"/>
      <color theme="1"/>
      <name val="Times New Roman"/>
      <charset val="204"/>
    </font>
    <font>
      <b/>
      <sz val="9"/>
      <color theme="1"/>
      <name val="Times New Roman"/>
      <charset val="204"/>
    </font>
    <font>
      <b/>
      <sz val="10"/>
      <color theme="1"/>
      <name val="Times New Roman"/>
      <charset val="204"/>
    </font>
    <font>
      <sz val="10"/>
      <color theme="1"/>
      <name val="Times New Roman"/>
      <charset val="204"/>
    </font>
    <font>
      <b/>
      <sz val="11"/>
      <color rgb="FF000000"/>
      <name val="Times New Roman"/>
      <charset val="204"/>
    </font>
    <font>
      <sz val="11"/>
      <color rgb="FF000000"/>
      <name val="Times New Roman"/>
      <charset val="204"/>
    </font>
  </fonts>
  <fills count="5">
    <fill>
      <patternFill patternType="none"/>
    </fill>
    <fill>
      <patternFill patternType="gray125"/>
    </fill>
    <fill>
      <patternFill patternType="solid">
        <fgColor rgb="FFC6D9F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0" borderId="0" xfId="0" applyFont="1" applyAlignment="1">
      <alignment horizontal="right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 wrapText="1"/>
    </xf>
    <xf numFmtId="0" fontId="1" fillId="0" borderId="0" xfId="0" applyFont="1"/>
    <xf numFmtId="0" fontId="5" fillId="0" borderId="7" xfId="0" applyFont="1" applyBorder="1" applyAlignment="1">
      <alignment horizontal="center"/>
    </xf>
    <xf numFmtId="0" fontId="5" fillId="0" borderId="6" xfId="0" applyFont="1" applyBorder="1" applyAlignment="1">
      <alignment horizontal="center" wrapText="1"/>
    </xf>
    <xf numFmtId="0" fontId="5" fillId="0" borderId="6" xfId="0" applyFont="1" applyBorder="1" applyAlignment="1">
      <alignment horizontal="center"/>
    </xf>
    <xf numFmtId="0" fontId="1" fillId="0" borderId="4" xfId="0" applyFont="1" applyBorder="1"/>
    <xf numFmtId="0" fontId="4" fillId="0" borderId="5" xfId="0" applyFont="1" applyBorder="1" applyAlignment="1">
      <alignment wrapText="1"/>
    </xf>
    <xf numFmtId="0" fontId="6" fillId="0" borderId="5" xfId="0" applyFont="1" applyBorder="1"/>
    <xf numFmtId="0" fontId="7" fillId="0" borderId="5" xfId="0" applyFont="1" applyBorder="1" applyAlignment="1">
      <alignment horizontal="center"/>
    </xf>
    <xf numFmtId="49" fontId="4" fillId="2" borderId="4" xfId="0" applyNumberFormat="1" applyFont="1" applyFill="1" applyBorder="1"/>
    <xf numFmtId="0" fontId="4" fillId="2" borderId="5" xfId="0" applyFont="1" applyFill="1" applyBorder="1" applyAlignment="1">
      <alignment horizontal="left" wrapText="1"/>
    </xf>
    <xf numFmtId="0" fontId="7" fillId="2" borderId="5" xfId="0" applyFont="1" applyFill="1" applyBorder="1" applyAlignment="1">
      <alignment horizontal="center"/>
    </xf>
    <xf numFmtId="49" fontId="7" fillId="2" borderId="5" xfId="0" applyNumberFormat="1" applyFont="1" applyFill="1" applyBorder="1" applyAlignment="1">
      <alignment horizontal="center"/>
    </xf>
    <xf numFmtId="49" fontId="8" fillId="3" borderId="4" xfId="0" applyNumberFormat="1" applyFont="1" applyFill="1" applyBorder="1"/>
    <xf numFmtId="0" fontId="4" fillId="3" borderId="5" xfId="0" applyFont="1" applyFill="1" applyBorder="1" applyAlignment="1">
      <alignment wrapText="1"/>
    </xf>
    <xf numFmtId="0" fontId="7" fillId="3" borderId="5" xfId="0" applyFont="1" applyFill="1" applyBorder="1" applyAlignment="1">
      <alignment horizontal="center"/>
    </xf>
    <xf numFmtId="0" fontId="6" fillId="3" borderId="5" xfId="0" applyFont="1" applyFill="1" applyBorder="1" applyAlignment="1">
      <alignment horizontal="center"/>
    </xf>
    <xf numFmtId="49" fontId="6" fillId="3" borderId="5" xfId="0" applyNumberFormat="1" applyFont="1" applyFill="1" applyBorder="1" applyAlignment="1">
      <alignment horizontal="center"/>
    </xf>
    <xf numFmtId="49" fontId="1" fillId="0" borderId="4" xfId="0" applyNumberFormat="1" applyFont="1" applyBorder="1"/>
    <xf numFmtId="0" fontId="1" fillId="0" borderId="5" xfId="0" applyFont="1" applyBorder="1" applyAlignment="1">
      <alignment wrapText="1"/>
    </xf>
    <xf numFmtId="0" fontId="6" fillId="0" borderId="5" xfId="0" applyFont="1" applyBorder="1" applyAlignment="1">
      <alignment horizontal="center"/>
    </xf>
    <xf numFmtId="49" fontId="6" fillId="0" borderId="5" xfId="0" applyNumberFormat="1" applyFont="1" applyBorder="1" applyAlignment="1">
      <alignment horizontal="center"/>
    </xf>
    <xf numFmtId="0" fontId="6" fillId="0" borderId="5" xfId="0" applyFont="1" applyBorder="1" applyAlignment="1">
      <alignment horizontal="center" wrapText="1"/>
    </xf>
    <xf numFmtId="0" fontId="1" fillId="0" borderId="5" xfId="0" applyFont="1" applyBorder="1" applyAlignment="1">
      <alignment horizontal="left" wrapText="1"/>
    </xf>
    <xf numFmtId="0" fontId="9" fillId="0" borderId="5" xfId="0" applyFont="1" applyBorder="1" applyAlignment="1">
      <alignment horizontal="center"/>
    </xf>
    <xf numFmtId="49" fontId="9" fillId="0" borderId="5" xfId="0" applyNumberFormat="1" applyFont="1" applyBorder="1" applyAlignment="1">
      <alignment horizontal="center"/>
    </xf>
    <xf numFmtId="49" fontId="4" fillId="3" borderId="4" xfId="0" applyNumberFormat="1" applyFont="1" applyFill="1" applyBorder="1"/>
    <xf numFmtId="49" fontId="7" fillId="3" borderId="5" xfId="0" applyNumberFormat="1" applyFont="1" applyFill="1" applyBorder="1" applyAlignment="1">
      <alignment horizontal="center"/>
    </xf>
    <xf numFmtId="49" fontId="4" fillId="0" borderId="4" xfId="0" applyNumberFormat="1" applyFont="1" applyBorder="1"/>
    <xf numFmtId="0" fontId="1" fillId="0" borderId="13" xfId="0" applyFont="1" applyBorder="1" applyAlignment="1">
      <alignment wrapText="1"/>
    </xf>
    <xf numFmtId="0" fontId="6" fillId="0" borderId="14" xfId="0" applyFont="1" applyBorder="1" applyAlignment="1">
      <alignment horizontal="center"/>
    </xf>
    <xf numFmtId="49" fontId="6" fillId="0" borderId="14" xfId="0" applyNumberFormat="1" applyFont="1" applyBorder="1" applyAlignment="1">
      <alignment horizontal="center"/>
    </xf>
    <xf numFmtId="0" fontId="4" fillId="3" borderId="5" xfId="0" applyFont="1" applyFill="1" applyBorder="1" applyAlignment="1">
      <alignment horizontal="left" wrapText="1"/>
    </xf>
    <xf numFmtId="0" fontId="8" fillId="3" borderId="5" xfId="0" applyFont="1" applyFill="1" applyBorder="1" applyAlignment="1">
      <alignment horizontal="center"/>
    </xf>
    <xf numFmtId="49" fontId="9" fillId="3" borderId="5" xfId="0" applyNumberFormat="1" applyFont="1" applyFill="1" applyBorder="1" applyAlignment="1">
      <alignment horizontal="center"/>
    </xf>
    <xf numFmtId="49" fontId="4" fillId="4" borderId="4" xfId="0" applyNumberFormat="1" applyFont="1" applyFill="1" applyBorder="1"/>
    <xf numFmtId="0" fontId="1" fillId="4" borderId="5" xfId="0" applyFont="1" applyFill="1" applyBorder="1" applyAlignment="1">
      <alignment wrapText="1"/>
    </xf>
    <xf numFmtId="0" fontId="9" fillId="4" borderId="5" xfId="0" applyFont="1" applyFill="1" applyBorder="1" applyAlignment="1">
      <alignment horizontal="center"/>
    </xf>
    <xf numFmtId="0" fontId="6" fillId="4" borderId="5" xfId="0" applyFont="1" applyFill="1" applyBorder="1" applyAlignment="1">
      <alignment horizontal="center"/>
    </xf>
    <xf numFmtId="49" fontId="9" fillId="4" borderId="5" xfId="0" applyNumberFormat="1" applyFont="1" applyFill="1" applyBorder="1" applyAlignment="1">
      <alignment horizontal="center"/>
    </xf>
    <xf numFmtId="0" fontId="10" fillId="3" borderId="5" xfId="0" applyFont="1" applyFill="1" applyBorder="1" applyAlignment="1">
      <alignment horizontal="left" wrapText="1"/>
    </xf>
    <xf numFmtId="0" fontId="11" fillId="0" borderId="5" xfId="0" applyFont="1" applyBorder="1" applyAlignment="1">
      <alignment wrapText="1"/>
    </xf>
    <xf numFmtId="49" fontId="1" fillId="3" borderId="4" xfId="0" applyNumberFormat="1" applyFont="1" applyFill="1" applyBorder="1"/>
    <xf numFmtId="49" fontId="1" fillId="0" borderId="8" xfId="0" applyNumberFormat="1" applyFont="1" applyBorder="1"/>
    <xf numFmtId="0" fontId="1" fillId="0" borderId="15" xfId="0" applyFont="1" applyBorder="1" applyAlignment="1">
      <alignment horizontal="left" wrapText="1"/>
    </xf>
    <xf numFmtId="0" fontId="6" fillId="0" borderId="15" xfId="0" applyFont="1" applyBorder="1" applyAlignment="1">
      <alignment horizontal="center"/>
    </xf>
    <xf numFmtId="49" fontId="6" fillId="0" borderId="15" xfId="0" applyNumberFormat="1" applyFont="1" applyBorder="1" applyAlignment="1">
      <alignment horizontal="center"/>
    </xf>
    <xf numFmtId="49" fontId="1" fillId="3" borderId="8" xfId="0" applyNumberFormat="1" applyFont="1" applyFill="1" applyBorder="1"/>
    <xf numFmtId="0" fontId="1" fillId="3" borderId="15" xfId="0" applyFont="1" applyFill="1" applyBorder="1" applyAlignment="1">
      <alignment wrapText="1"/>
    </xf>
    <xf numFmtId="0" fontId="6" fillId="3" borderId="15" xfId="0" applyFont="1" applyFill="1" applyBorder="1" applyAlignment="1">
      <alignment horizontal="center"/>
    </xf>
    <xf numFmtId="49" fontId="6" fillId="3" borderId="15" xfId="0" applyNumberFormat="1" applyFont="1" applyFill="1" applyBorder="1" applyAlignment="1">
      <alignment horizontal="center"/>
    </xf>
    <xf numFmtId="0" fontId="6" fillId="3" borderId="15" xfId="0" applyFont="1" applyFill="1" applyBorder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/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49" fontId="4" fillId="0" borderId="1" xfId="0" applyNumberFormat="1" applyFont="1" applyBorder="1"/>
    <xf numFmtId="49" fontId="4" fillId="0" borderId="8" xfId="0" applyNumberFormat="1" applyFont="1" applyBorder="1"/>
    <xf numFmtId="49" fontId="4" fillId="0" borderId="4" xfId="0" applyNumberFormat="1" applyFont="1" applyBorder="1"/>
    <xf numFmtId="49" fontId="4" fillId="0" borderId="9" xfId="0" applyNumberFormat="1" applyFont="1" applyBorder="1"/>
    <xf numFmtId="49" fontId="4" fillId="0" borderId="11" xfId="0" applyNumberFormat="1" applyFont="1" applyBorder="1"/>
    <xf numFmtId="49" fontId="4" fillId="0" borderId="12" xfId="0" applyNumberFormat="1" applyFont="1" applyBorder="1"/>
    <xf numFmtId="0" fontId="1" fillId="0" borderId="1" xfId="0" applyFont="1" applyBorder="1" applyAlignment="1">
      <alignment wrapText="1"/>
    </xf>
    <xf numFmtId="0" fontId="1" fillId="0" borderId="8" xfId="0" applyFont="1" applyBorder="1" applyAlignment="1">
      <alignment wrapText="1"/>
    </xf>
    <xf numFmtId="0" fontId="1" fillId="0" borderId="10" xfId="0" applyFont="1" applyBorder="1" applyAlignment="1">
      <alignment wrapText="1"/>
    </xf>
    <xf numFmtId="49" fontId="6" fillId="0" borderId="1" xfId="0" applyNumberFormat="1" applyFont="1" applyBorder="1" applyAlignment="1">
      <alignment horizontal="center"/>
    </xf>
    <xf numFmtId="49" fontId="6" fillId="0" borderId="8" xfId="0" applyNumberFormat="1" applyFont="1" applyBorder="1" applyAlignment="1">
      <alignment horizontal="center"/>
    </xf>
    <xf numFmtId="49" fontId="6" fillId="0" borderId="10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166" fontId="6" fillId="0" borderId="5" xfId="0" applyNumberFormat="1" applyFont="1" applyBorder="1" applyAlignment="1">
      <alignment horizontal="center"/>
    </xf>
    <xf numFmtId="166" fontId="6" fillId="0" borderId="5" xfId="0" applyNumberFormat="1" applyFont="1" applyBorder="1" applyAlignment="1">
      <alignment horizontal="center" wrapText="1"/>
    </xf>
    <xf numFmtId="167" fontId="6" fillId="0" borderId="5" xfId="0" applyNumberFormat="1" applyFont="1" applyBorder="1" applyAlignment="1">
      <alignment horizontal="center" wrapText="1"/>
    </xf>
    <xf numFmtId="167" fontId="9" fillId="0" borderId="5" xfId="0" applyNumberFormat="1" applyFont="1" applyBorder="1" applyAlignment="1">
      <alignment horizontal="center"/>
    </xf>
    <xf numFmtId="167" fontId="9" fillId="0" borderId="5" xfId="0" applyNumberFormat="1" applyFont="1" applyBorder="1" applyAlignment="1">
      <alignment horizontal="center" wrapText="1"/>
    </xf>
    <xf numFmtId="167" fontId="9" fillId="0" borderId="5" xfId="0" applyNumberFormat="1" applyFont="1" applyBorder="1" applyAlignment="1">
      <alignment wrapText="1"/>
    </xf>
    <xf numFmtId="167" fontId="7" fillId="3" borderId="5" xfId="0" applyNumberFormat="1" applyFont="1" applyFill="1" applyBorder="1" applyAlignment="1">
      <alignment horizontal="center"/>
    </xf>
    <xf numFmtId="167" fontId="6" fillId="0" borderId="5" xfId="0" applyNumberFormat="1" applyFont="1" applyBorder="1" applyAlignment="1">
      <alignment horizontal="center"/>
    </xf>
    <xf numFmtId="167" fontId="6" fillId="0" borderId="10" xfId="0" applyNumberFormat="1" applyFont="1" applyBorder="1" applyAlignment="1">
      <alignment horizontal="center"/>
    </xf>
    <xf numFmtId="167" fontId="6" fillId="0" borderId="16" xfId="0" applyNumberFormat="1" applyFont="1" applyBorder="1" applyAlignment="1">
      <alignment horizontal="center" wrapText="1"/>
    </xf>
    <xf numFmtId="167" fontId="6" fillId="0" borderId="17" xfId="0" applyNumberFormat="1" applyFont="1" applyBorder="1" applyAlignment="1">
      <alignment horizontal="center" wrapText="1"/>
    </xf>
    <xf numFmtId="167" fontId="6" fillId="0" borderId="18" xfId="0" applyNumberFormat="1" applyFont="1" applyBorder="1" applyAlignment="1">
      <alignment horizontal="center" wrapText="1"/>
    </xf>
    <xf numFmtId="167" fontId="8" fillId="3" borderId="5" xfId="0" applyNumberFormat="1" applyFont="1" applyFill="1" applyBorder="1" applyAlignment="1">
      <alignment horizontal="center"/>
    </xf>
    <xf numFmtId="167" fontId="9" fillId="4" borderId="5" xfId="0" applyNumberFormat="1" applyFont="1" applyFill="1" applyBorder="1" applyAlignment="1">
      <alignment horizontal="center"/>
    </xf>
    <xf numFmtId="167" fontId="9" fillId="4" borderId="5" xfId="0" applyNumberFormat="1" applyFont="1" applyFill="1" applyBorder="1" applyAlignment="1">
      <alignment horizontal="center" wrapText="1"/>
    </xf>
    <xf numFmtId="167" fontId="6" fillId="0" borderId="15" xfId="0" applyNumberFormat="1" applyFont="1" applyBorder="1" applyAlignment="1">
      <alignment horizontal="center"/>
    </xf>
    <xf numFmtId="167" fontId="6" fillId="0" borderId="15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72"/>
  <sheetViews>
    <sheetView tabSelected="1" view="pageBreakPreview" topLeftCell="A10" zoomScale="120" zoomScaleNormal="100" zoomScaleSheetLayoutView="120" workbookViewId="0">
      <selection activeCell="X68" sqref="X68"/>
    </sheetView>
  </sheetViews>
  <sheetFormatPr defaultColWidth="9" defaultRowHeight="15"/>
  <cols>
    <col min="1" max="1" width="3.5703125" customWidth="1"/>
    <col min="2" max="2" width="21.7109375" customWidth="1"/>
    <col min="3" max="3" width="12.7109375" customWidth="1"/>
    <col min="4" max="4" width="6" customWidth="1"/>
    <col min="5" max="5" width="5.140625" customWidth="1"/>
    <col min="6" max="6" width="4.85546875" customWidth="1"/>
    <col min="7" max="7" width="11.5703125" customWidth="1"/>
    <col min="8" max="9" width="10.7109375" customWidth="1"/>
    <col min="10" max="19" width="9.140625" hidden="1" customWidth="1"/>
  </cols>
  <sheetData>
    <row r="1" spans="1:19">
      <c r="A1" s="55" t="s">
        <v>0</v>
      </c>
      <c r="B1" s="55"/>
      <c r="C1" s="55"/>
      <c r="D1" s="55"/>
      <c r="E1" s="55"/>
      <c r="F1" s="55"/>
      <c r="G1" s="55"/>
      <c r="H1" s="55"/>
      <c r="I1" s="55"/>
    </row>
    <row r="2" spans="1:19">
      <c r="A2" s="55" t="s">
        <v>1</v>
      </c>
      <c r="B2" s="55"/>
      <c r="C2" s="55"/>
      <c r="D2" s="55"/>
      <c r="E2" s="55"/>
      <c r="F2" s="55"/>
      <c r="G2" s="55"/>
      <c r="H2" s="55"/>
      <c r="I2" s="55"/>
    </row>
    <row r="3" spans="1:19">
      <c r="A3" s="55" t="s">
        <v>2</v>
      </c>
      <c r="B3" s="55"/>
      <c r="C3" s="55"/>
      <c r="D3" s="55"/>
      <c r="E3" s="55"/>
      <c r="F3" s="55"/>
      <c r="G3" s="55"/>
      <c r="H3" s="55"/>
      <c r="I3" s="55"/>
    </row>
    <row r="4" spans="1:19">
      <c r="A4" s="1"/>
      <c r="B4" s="56" t="s">
        <v>3</v>
      </c>
      <c r="C4" s="56"/>
      <c r="D4" s="56"/>
      <c r="E4" s="56"/>
      <c r="F4" s="56"/>
      <c r="G4" s="56"/>
      <c r="H4" s="56"/>
      <c r="I4" s="56"/>
    </row>
    <row r="5" spans="1:19" ht="15.75">
      <c r="A5" s="57" t="s">
        <v>118</v>
      </c>
      <c r="B5" s="57"/>
      <c r="C5" s="57"/>
      <c r="D5" s="57"/>
      <c r="E5" s="57"/>
      <c r="F5" s="57"/>
      <c r="G5" s="57"/>
      <c r="H5" s="57"/>
      <c r="I5" s="57"/>
    </row>
    <row r="6" spans="1:19" ht="15.75">
      <c r="A6" s="58" t="s">
        <v>119</v>
      </c>
      <c r="B6" s="58"/>
      <c r="C6" s="58"/>
      <c r="D6" s="58"/>
      <c r="E6" s="58"/>
      <c r="F6" s="58"/>
      <c r="G6" s="58"/>
      <c r="H6" s="58"/>
      <c r="I6" s="58"/>
    </row>
    <row r="7" spans="1:19" ht="15.75">
      <c r="A7" s="57" t="s">
        <v>4</v>
      </c>
      <c r="B7" s="57"/>
      <c r="C7" s="57"/>
      <c r="D7" s="57"/>
      <c r="E7" s="57"/>
      <c r="F7" s="57"/>
      <c r="G7" s="57"/>
      <c r="H7" s="57"/>
      <c r="I7" s="57"/>
    </row>
    <row r="8" spans="1:19" ht="101.25" customHeight="1">
      <c r="A8" s="59" t="s">
        <v>5</v>
      </c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</row>
    <row r="9" spans="1:19">
      <c r="A9" s="67" t="s">
        <v>6</v>
      </c>
      <c r="B9" s="67" t="s">
        <v>7</v>
      </c>
      <c r="C9" s="69" t="s">
        <v>8</v>
      </c>
      <c r="D9" s="69" t="s">
        <v>9</v>
      </c>
      <c r="E9" s="69" t="s">
        <v>10</v>
      </c>
      <c r="F9" s="69" t="s">
        <v>11</v>
      </c>
      <c r="G9" s="61" t="s">
        <v>12</v>
      </c>
      <c r="H9" s="62"/>
      <c r="I9" s="63"/>
    </row>
    <row r="10" spans="1:19">
      <c r="A10" s="68"/>
      <c r="B10" s="68"/>
      <c r="C10" s="70"/>
      <c r="D10" s="70"/>
      <c r="E10" s="70"/>
      <c r="F10" s="70"/>
      <c r="G10" s="2" t="s">
        <v>13</v>
      </c>
      <c r="H10" s="3" t="s">
        <v>14</v>
      </c>
      <c r="I10" s="3" t="s">
        <v>15</v>
      </c>
    </row>
    <row r="11" spans="1:19">
      <c r="A11" s="4"/>
    </row>
    <row r="12" spans="1:19">
      <c r="A12" s="5">
        <v>1</v>
      </c>
      <c r="B12" s="6">
        <v>2</v>
      </c>
      <c r="C12" s="7">
        <v>3</v>
      </c>
      <c r="D12" s="7">
        <v>4</v>
      </c>
      <c r="E12" s="7">
        <v>5</v>
      </c>
      <c r="F12" s="7">
        <v>6</v>
      </c>
      <c r="G12" s="64">
        <v>7</v>
      </c>
      <c r="H12" s="65"/>
      <c r="I12" s="66"/>
    </row>
    <row r="13" spans="1:19">
      <c r="A13" s="8"/>
      <c r="B13" s="9" t="s">
        <v>16</v>
      </c>
      <c r="C13" s="10"/>
      <c r="D13" s="10"/>
      <c r="E13" s="10"/>
      <c r="F13" s="10"/>
      <c r="G13" s="11">
        <f>G14+G21+G49</f>
        <v>15186.941800000001</v>
      </c>
      <c r="H13" s="11">
        <f t="shared" ref="H13:I13" si="0">H14+H21+H49</f>
        <v>3753.7618000000002</v>
      </c>
      <c r="I13" s="11">
        <f t="shared" si="0"/>
        <v>2722.1617999999999</v>
      </c>
    </row>
    <row r="14" spans="1:19" ht="204.75" customHeight="1">
      <c r="A14" s="12">
        <v>1</v>
      </c>
      <c r="B14" s="13" t="s">
        <v>17</v>
      </c>
      <c r="C14" s="14" t="s">
        <v>18</v>
      </c>
      <c r="D14" s="14"/>
      <c r="E14" s="15"/>
      <c r="F14" s="15"/>
      <c r="G14" s="14">
        <f>G15</f>
        <v>1275.9000000000001</v>
      </c>
      <c r="H14" s="14">
        <f t="shared" ref="H14:I14" si="1">H15</f>
        <v>355.6</v>
      </c>
      <c r="I14" s="14">
        <f t="shared" si="1"/>
        <v>419.2</v>
      </c>
    </row>
    <row r="15" spans="1:19" ht="130.5" customHeight="1">
      <c r="A15" s="16" t="s">
        <v>19</v>
      </c>
      <c r="B15" s="17" t="s">
        <v>20</v>
      </c>
      <c r="C15" s="18" t="s">
        <v>21</v>
      </c>
      <c r="D15" s="19"/>
      <c r="E15" s="20"/>
      <c r="F15" s="20"/>
      <c r="G15" s="18">
        <f>G16+G17+G18+G19+G20</f>
        <v>1275.9000000000001</v>
      </c>
      <c r="H15" s="18">
        <f t="shared" ref="H15:I15" si="2">H16+H17+H18+H19+H20</f>
        <v>355.6</v>
      </c>
      <c r="I15" s="18">
        <f t="shared" si="2"/>
        <v>419.2</v>
      </c>
    </row>
    <row r="16" spans="1:19" ht="75" customHeight="1">
      <c r="A16" s="21"/>
      <c r="B16" s="22" t="s">
        <v>22</v>
      </c>
      <c r="C16" s="23" t="s">
        <v>23</v>
      </c>
      <c r="D16" s="23">
        <v>800</v>
      </c>
      <c r="E16" s="24" t="s">
        <v>24</v>
      </c>
      <c r="F16" s="24" t="s">
        <v>25</v>
      </c>
      <c r="G16" s="86">
        <v>52</v>
      </c>
      <c r="H16" s="87">
        <v>22</v>
      </c>
      <c r="I16" s="87">
        <v>12</v>
      </c>
    </row>
    <row r="17" spans="1:9" ht="180" customHeight="1">
      <c r="A17" s="21"/>
      <c r="B17" s="26" t="s">
        <v>26</v>
      </c>
      <c r="C17" s="23" t="s">
        <v>27</v>
      </c>
      <c r="D17" s="23">
        <v>100</v>
      </c>
      <c r="E17" s="24" t="s">
        <v>28</v>
      </c>
      <c r="F17" s="24" t="s">
        <v>29</v>
      </c>
      <c r="G17" s="23">
        <v>1037.5999999999999</v>
      </c>
      <c r="H17" s="25">
        <v>280.60000000000002</v>
      </c>
      <c r="I17" s="25">
        <v>365.2</v>
      </c>
    </row>
    <row r="18" spans="1:9" ht="119.25" customHeight="1">
      <c r="A18" s="21"/>
      <c r="B18" s="22" t="s">
        <v>30</v>
      </c>
      <c r="C18" s="23" t="s">
        <v>27</v>
      </c>
      <c r="D18" s="23">
        <v>200</v>
      </c>
      <c r="E18" s="24" t="s">
        <v>28</v>
      </c>
      <c r="F18" s="24" t="s">
        <v>29</v>
      </c>
      <c r="G18" s="23">
        <v>186.3</v>
      </c>
      <c r="H18" s="88">
        <v>53</v>
      </c>
      <c r="I18" s="88">
        <v>42</v>
      </c>
    </row>
    <row r="19" spans="1:9" ht="119.25" customHeight="1">
      <c r="A19" s="21"/>
      <c r="B19" s="26" t="s">
        <v>31</v>
      </c>
      <c r="C19" s="27" t="s">
        <v>32</v>
      </c>
      <c r="D19" s="27">
        <v>200</v>
      </c>
      <c r="E19" s="28" t="s">
        <v>28</v>
      </c>
      <c r="F19" s="28" t="s">
        <v>29</v>
      </c>
      <c r="G19" s="89">
        <v>0</v>
      </c>
      <c r="H19" s="90">
        <v>0</v>
      </c>
      <c r="I19" s="91">
        <v>0</v>
      </c>
    </row>
    <row r="20" spans="1:9" ht="120" customHeight="1">
      <c r="A20" s="21"/>
      <c r="B20" s="22" t="s">
        <v>33</v>
      </c>
      <c r="C20" s="27" t="s">
        <v>32</v>
      </c>
      <c r="D20" s="27">
        <v>200</v>
      </c>
      <c r="E20" s="28" t="s">
        <v>28</v>
      </c>
      <c r="F20" s="28" t="s">
        <v>29</v>
      </c>
      <c r="G20" s="89">
        <v>0</v>
      </c>
      <c r="H20" s="90">
        <v>0</v>
      </c>
      <c r="I20" s="91">
        <v>0</v>
      </c>
    </row>
    <row r="21" spans="1:9" ht="199.5" customHeight="1">
      <c r="A21" s="12">
        <v>2</v>
      </c>
      <c r="B21" s="13" t="s">
        <v>34</v>
      </c>
      <c r="C21" s="14" t="s">
        <v>35</v>
      </c>
      <c r="D21" s="14"/>
      <c r="E21" s="15"/>
      <c r="F21" s="15"/>
      <c r="G21" s="14">
        <f>G22+G27+G41+G44+G47</f>
        <v>6833.1670800000002</v>
      </c>
      <c r="H21" s="14">
        <f t="shared" ref="H21:I21" si="3">H22+H27+H41+H44+H47</f>
        <v>333.08179999999999</v>
      </c>
      <c r="I21" s="14">
        <f t="shared" si="3"/>
        <v>315.18180000000001</v>
      </c>
    </row>
    <row r="22" spans="1:9" ht="97.5" customHeight="1">
      <c r="A22" s="29" t="s">
        <v>36</v>
      </c>
      <c r="B22" s="17" t="s">
        <v>37</v>
      </c>
      <c r="C22" s="18" t="s">
        <v>38</v>
      </c>
      <c r="D22" s="18"/>
      <c r="E22" s="30"/>
      <c r="F22" s="30"/>
      <c r="G22" s="92">
        <f>G23+G24+G25+G26</f>
        <v>150</v>
      </c>
      <c r="H22" s="92">
        <f t="shared" ref="H22:I22" si="4">H23+H24+H25+H26</f>
        <v>15</v>
      </c>
      <c r="I22" s="92">
        <f t="shared" si="4"/>
        <v>15</v>
      </c>
    </row>
    <row r="23" spans="1:9" ht="139.5" customHeight="1">
      <c r="A23" s="31"/>
      <c r="B23" s="22" t="s">
        <v>39</v>
      </c>
      <c r="C23" s="23" t="s">
        <v>40</v>
      </c>
      <c r="D23" s="23">
        <v>200</v>
      </c>
      <c r="E23" s="24" t="s">
        <v>41</v>
      </c>
      <c r="F23" s="24" t="s">
        <v>42</v>
      </c>
      <c r="G23" s="93">
        <v>0</v>
      </c>
      <c r="H23" s="88">
        <v>0</v>
      </c>
      <c r="I23" s="88">
        <v>0</v>
      </c>
    </row>
    <row r="24" spans="1:9" ht="142.5" customHeight="1">
      <c r="A24" s="31"/>
      <c r="B24" s="26" t="s">
        <v>43</v>
      </c>
      <c r="C24" s="23" t="s">
        <v>40</v>
      </c>
      <c r="D24" s="23">
        <v>200</v>
      </c>
      <c r="E24" s="24" t="s">
        <v>41</v>
      </c>
      <c r="F24" s="24" t="s">
        <v>44</v>
      </c>
      <c r="G24" s="93">
        <v>0</v>
      </c>
      <c r="H24" s="88">
        <v>0</v>
      </c>
      <c r="I24" s="88">
        <v>0</v>
      </c>
    </row>
    <row r="25" spans="1:9" ht="158.25" customHeight="1">
      <c r="A25" s="31"/>
      <c r="B25" s="22" t="s">
        <v>45</v>
      </c>
      <c r="C25" s="23" t="s">
        <v>40</v>
      </c>
      <c r="D25" s="23">
        <v>200</v>
      </c>
      <c r="E25" s="24" t="s">
        <v>41</v>
      </c>
      <c r="F25" s="24" t="s">
        <v>42</v>
      </c>
      <c r="G25" s="93">
        <v>0</v>
      </c>
      <c r="H25" s="88">
        <v>0</v>
      </c>
      <c r="I25" s="88">
        <v>0</v>
      </c>
    </row>
    <row r="26" spans="1:9" ht="144" customHeight="1">
      <c r="A26" s="31"/>
      <c r="B26" s="22" t="s">
        <v>39</v>
      </c>
      <c r="C26" s="23" t="s">
        <v>46</v>
      </c>
      <c r="D26" s="23">
        <v>200</v>
      </c>
      <c r="E26" s="24" t="s">
        <v>41</v>
      </c>
      <c r="F26" s="24" t="s">
        <v>42</v>
      </c>
      <c r="G26" s="93">
        <v>150</v>
      </c>
      <c r="H26" s="88">
        <v>15</v>
      </c>
      <c r="I26" s="88">
        <v>15</v>
      </c>
    </row>
    <row r="27" spans="1:9" ht="71.25" customHeight="1">
      <c r="A27" s="29" t="s">
        <v>47</v>
      </c>
      <c r="B27" s="17" t="s">
        <v>48</v>
      </c>
      <c r="C27" s="18" t="s">
        <v>49</v>
      </c>
      <c r="D27" s="18"/>
      <c r="E27" s="30"/>
      <c r="F27" s="30"/>
      <c r="G27" s="18">
        <f>G28+G34+G40</f>
        <v>540.36108000000002</v>
      </c>
      <c r="H27" s="18">
        <f t="shared" ref="H27:I27" si="5">H28+H34+H40</f>
        <v>173.87880000000001</v>
      </c>
      <c r="I27" s="18">
        <f t="shared" si="5"/>
        <v>165.97880000000001</v>
      </c>
    </row>
    <row r="28" spans="1:9" ht="105" customHeight="1" thickBot="1">
      <c r="A28" s="71"/>
      <c r="B28" s="77" t="s">
        <v>50</v>
      </c>
      <c r="C28" s="83" t="s">
        <v>51</v>
      </c>
      <c r="D28" s="83">
        <v>200</v>
      </c>
      <c r="E28" s="80" t="s">
        <v>52</v>
      </c>
      <c r="F28" s="80" t="s">
        <v>53</v>
      </c>
      <c r="G28" s="83">
        <v>76.058800000000005</v>
      </c>
      <c r="H28" s="83">
        <v>76.058800000000005</v>
      </c>
      <c r="I28" s="83">
        <v>76.058800000000005</v>
      </c>
    </row>
    <row r="29" spans="1:9" hidden="1">
      <c r="A29" s="72"/>
      <c r="B29" s="78"/>
      <c r="C29" s="84"/>
      <c r="D29" s="84"/>
      <c r="E29" s="81"/>
      <c r="F29" s="81"/>
      <c r="G29" s="84"/>
      <c r="H29" s="84"/>
      <c r="I29" s="84"/>
    </row>
    <row r="30" spans="1:9" hidden="1">
      <c r="A30" s="72"/>
      <c r="B30" s="78"/>
      <c r="C30" s="84"/>
      <c r="D30" s="84"/>
      <c r="E30" s="81"/>
      <c r="F30" s="81"/>
      <c r="G30" s="84"/>
      <c r="H30" s="84"/>
      <c r="I30" s="84"/>
    </row>
    <row r="31" spans="1:9" hidden="1">
      <c r="A31" s="72"/>
      <c r="B31" s="78"/>
      <c r="C31" s="84"/>
      <c r="D31" s="84"/>
      <c r="E31" s="81"/>
      <c r="F31" s="81"/>
      <c r="G31" s="84"/>
      <c r="H31" s="84"/>
      <c r="I31" s="84"/>
    </row>
    <row r="32" spans="1:9" hidden="1">
      <c r="A32" s="72"/>
      <c r="B32" s="78"/>
      <c r="C32" s="84"/>
      <c r="D32" s="84"/>
      <c r="E32" s="81"/>
      <c r="F32" s="81"/>
      <c r="G32" s="84"/>
      <c r="H32" s="84"/>
      <c r="I32" s="84"/>
    </row>
    <row r="33" spans="1:9" hidden="1">
      <c r="A33" s="73"/>
      <c r="B33" s="78"/>
      <c r="C33" s="84"/>
      <c r="D33" s="84"/>
      <c r="E33" s="81"/>
      <c r="F33" s="81"/>
      <c r="G33" s="84"/>
      <c r="H33" s="84"/>
      <c r="I33" s="84"/>
    </row>
    <row r="34" spans="1:9" ht="123.75" customHeight="1">
      <c r="A34" s="74"/>
      <c r="B34" s="79" t="s">
        <v>54</v>
      </c>
      <c r="C34" s="85" t="s">
        <v>51</v>
      </c>
      <c r="D34" s="85">
        <v>200</v>
      </c>
      <c r="E34" s="82" t="s">
        <v>52</v>
      </c>
      <c r="F34" s="82" t="s">
        <v>53</v>
      </c>
      <c r="G34" s="94">
        <v>8</v>
      </c>
      <c r="H34" s="95">
        <v>8</v>
      </c>
      <c r="I34" s="95">
        <v>8</v>
      </c>
    </row>
    <row r="35" spans="1:9" ht="15" hidden="1" customHeight="1">
      <c r="A35" s="75"/>
      <c r="B35" s="79"/>
      <c r="C35" s="85"/>
      <c r="D35" s="85"/>
      <c r="E35" s="82"/>
      <c r="F35" s="82"/>
      <c r="G35" s="94"/>
      <c r="H35" s="96"/>
      <c r="I35" s="96"/>
    </row>
    <row r="36" spans="1:9" ht="15" hidden="1" customHeight="1">
      <c r="A36" s="75"/>
      <c r="B36" s="79"/>
      <c r="C36" s="85"/>
      <c r="D36" s="85"/>
      <c r="E36" s="82"/>
      <c r="F36" s="82"/>
      <c r="G36" s="94"/>
      <c r="H36" s="96"/>
      <c r="I36" s="96"/>
    </row>
    <row r="37" spans="1:9" ht="15" hidden="1" customHeight="1">
      <c r="A37" s="75"/>
      <c r="B37" s="79"/>
      <c r="C37" s="85"/>
      <c r="D37" s="85"/>
      <c r="E37" s="82"/>
      <c r="F37" s="82"/>
      <c r="G37" s="94"/>
      <c r="H37" s="96"/>
      <c r="I37" s="96"/>
    </row>
    <row r="38" spans="1:9" ht="15" hidden="1" customHeight="1">
      <c r="A38" s="75"/>
      <c r="B38" s="79"/>
      <c r="C38" s="85"/>
      <c r="D38" s="85"/>
      <c r="E38" s="82"/>
      <c r="F38" s="82"/>
      <c r="G38" s="94"/>
      <c r="H38" s="96"/>
      <c r="I38" s="96"/>
    </row>
    <row r="39" spans="1:9" ht="5.25" customHeight="1" thickBot="1">
      <c r="A39" s="76"/>
      <c r="B39" s="79"/>
      <c r="C39" s="85"/>
      <c r="D39" s="85"/>
      <c r="E39" s="82"/>
      <c r="F39" s="82"/>
      <c r="G39" s="94"/>
      <c r="H39" s="97"/>
      <c r="I39" s="97"/>
    </row>
    <row r="40" spans="1:9" ht="104.25" customHeight="1" thickBot="1">
      <c r="A40" s="31"/>
      <c r="B40" s="32" t="s">
        <v>55</v>
      </c>
      <c r="C40" s="33" t="s">
        <v>56</v>
      </c>
      <c r="D40" s="33">
        <v>200</v>
      </c>
      <c r="E40" s="34" t="s">
        <v>41</v>
      </c>
      <c r="F40" s="34" t="s">
        <v>57</v>
      </c>
      <c r="G40" s="33">
        <v>456.30228</v>
      </c>
      <c r="H40" s="25">
        <v>89.82</v>
      </c>
      <c r="I40" s="25">
        <v>81.92</v>
      </c>
    </row>
    <row r="41" spans="1:9" ht="181.5" customHeight="1">
      <c r="A41" s="29" t="s">
        <v>58</v>
      </c>
      <c r="B41" s="35" t="s">
        <v>59</v>
      </c>
      <c r="C41" s="18" t="s">
        <v>38</v>
      </c>
      <c r="D41" s="18"/>
      <c r="E41" s="30"/>
      <c r="F41" s="30"/>
      <c r="G41" s="18">
        <f>G42+G43</f>
        <v>356.40600000000001</v>
      </c>
      <c r="H41" s="18">
        <f t="shared" ref="H41:I41" si="6">H42+H43</f>
        <v>144.203</v>
      </c>
      <c r="I41" s="18">
        <f t="shared" si="6"/>
        <v>134.203</v>
      </c>
    </row>
    <row r="42" spans="1:9" ht="117" customHeight="1">
      <c r="A42" s="31"/>
      <c r="B42" s="22" t="s">
        <v>60</v>
      </c>
      <c r="C42" s="23" t="s">
        <v>61</v>
      </c>
      <c r="D42" s="23">
        <v>200</v>
      </c>
      <c r="E42" s="24" t="s">
        <v>41</v>
      </c>
      <c r="F42" s="24" t="s">
        <v>57</v>
      </c>
      <c r="G42" s="23">
        <v>208.40600000000001</v>
      </c>
      <c r="H42" s="25">
        <v>104.203</v>
      </c>
      <c r="I42" s="25">
        <v>104.203</v>
      </c>
    </row>
    <row r="43" spans="1:9" ht="117.75" customHeight="1">
      <c r="A43" s="31"/>
      <c r="B43" s="22" t="s">
        <v>60</v>
      </c>
      <c r="C43" s="23" t="s">
        <v>62</v>
      </c>
      <c r="D43" s="23">
        <v>200</v>
      </c>
      <c r="E43" s="24" t="s">
        <v>41</v>
      </c>
      <c r="F43" s="24" t="s">
        <v>57</v>
      </c>
      <c r="G43" s="93">
        <v>148</v>
      </c>
      <c r="H43" s="88">
        <v>40</v>
      </c>
      <c r="I43" s="88">
        <v>30</v>
      </c>
    </row>
    <row r="44" spans="1:9" ht="128.25" customHeight="1">
      <c r="A44" s="29" t="s">
        <v>63</v>
      </c>
      <c r="B44" s="17" t="s">
        <v>64</v>
      </c>
      <c r="C44" s="18" t="s">
        <v>65</v>
      </c>
      <c r="D44" s="18"/>
      <c r="E44" s="30"/>
      <c r="F44" s="30"/>
      <c r="G44" s="18">
        <f>G45+G46</f>
        <v>5786.4</v>
      </c>
      <c r="H44" s="92">
        <f t="shared" ref="H44:I44" si="7">H45+H46</f>
        <v>0</v>
      </c>
      <c r="I44" s="92">
        <f t="shared" si="7"/>
        <v>0</v>
      </c>
    </row>
    <row r="45" spans="1:9" ht="139.5" customHeight="1">
      <c r="A45" s="31"/>
      <c r="B45" s="22" t="s">
        <v>66</v>
      </c>
      <c r="C45" s="23" t="s">
        <v>67</v>
      </c>
      <c r="D45" s="23">
        <v>200</v>
      </c>
      <c r="E45" s="24" t="s">
        <v>68</v>
      </c>
      <c r="F45" s="24" t="s">
        <v>69</v>
      </c>
      <c r="G45" s="93">
        <v>3000</v>
      </c>
      <c r="H45" s="88">
        <v>0</v>
      </c>
      <c r="I45" s="88">
        <v>0</v>
      </c>
    </row>
    <row r="46" spans="1:9" ht="150" customHeight="1">
      <c r="A46" s="31"/>
      <c r="B46" s="22" t="s">
        <v>66</v>
      </c>
      <c r="C46" s="23" t="s">
        <v>70</v>
      </c>
      <c r="D46" s="23">
        <v>200</v>
      </c>
      <c r="E46" s="24" t="s">
        <v>71</v>
      </c>
      <c r="F46" s="24" t="s">
        <v>72</v>
      </c>
      <c r="G46" s="23">
        <v>2786.4</v>
      </c>
      <c r="H46" s="88">
        <v>0</v>
      </c>
      <c r="I46" s="88">
        <v>0</v>
      </c>
    </row>
    <row r="47" spans="1:9" ht="108.75" customHeight="1">
      <c r="A47" s="29" t="s">
        <v>73</v>
      </c>
      <c r="B47" s="35" t="s">
        <v>74</v>
      </c>
      <c r="C47" s="36" t="s">
        <v>75</v>
      </c>
      <c r="D47" s="18"/>
      <c r="E47" s="37"/>
      <c r="F47" s="37"/>
      <c r="G47" s="98">
        <f>G48</f>
        <v>0</v>
      </c>
      <c r="H47" s="98">
        <f t="shared" ref="H47:I47" si="8">H48</f>
        <v>0</v>
      </c>
      <c r="I47" s="98">
        <f t="shared" si="8"/>
        <v>0</v>
      </c>
    </row>
    <row r="48" spans="1:9" ht="150" customHeight="1">
      <c r="A48" s="38"/>
      <c r="B48" s="39" t="s">
        <v>76</v>
      </c>
      <c r="C48" s="40" t="s">
        <v>77</v>
      </c>
      <c r="D48" s="41">
        <v>200</v>
      </c>
      <c r="E48" s="42" t="s">
        <v>68</v>
      </c>
      <c r="F48" s="42" t="s">
        <v>25</v>
      </c>
      <c r="G48" s="99">
        <v>0</v>
      </c>
      <c r="H48" s="100">
        <v>0</v>
      </c>
      <c r="I48" s="100">
        <v>0</v>
      </c>
    </row>
    <row r="49" spans="1:9" ht="263.25" customHeight="1">
      <c r="A49" s="12">
        <v>3</v>
      </c>
      <c r="B49" s="13" t="s">
        <v>78</v>
      </c>
      <c r="C49" s="14" t="s">
        <v>79</v>
      </c>
      <c r="D49" s="14"/>
      <c r="E49" s="15"/>
      <c r="F49" s="15"/>
      <c r="G49" s="14">
        <f>G50+G56+G58+G61+G64+G67+G71</f>
        <v>7077.8747199999989</v>
      </c>
      <c r="H49" s="14">
        <f t="shared" ref="H49:I49" si="9">H50+H56+H58+H61+H64+H67+H71</f>
        <v>3065.08</v>
      </c>
      <c r="I49" s="14">
        <f t="shared" si="9"/>
        <v>1987.78</v>
      </c>
    </row>
    <row r="50" spans="1:9" ht="144.75" customHeight="1">
      <c r="A50" s="29" t="s">
        <v>80</v>
      </c>
      <c r="B50" s="17" t="s">
        <v>81</v>
      </c>
      <c r="C50" s="18" t="s">
        <v>82</v>
      </c>
      <c r="D50" s="18"/>
      <c r="E50" s="30"/>
      <c r="F50" s="30"/>
      <c r="G50" s="18">
        <f>G51+G53+G54+G55+G52</f>
        <v>5153.16</v>
      </c>
      <c r="H50" s="18">
        <f t="shared" ref="H50:I50" si="10">H51+H53+H54+H55+H52</f>
        <v>1631</v>
      </c>
      <c r="I50" s="18">
        <f t="shared" si="10"/>
        <v>1567.5</v>
      </c>
    </row>
    <row r="51" spans="1:9" ht="228.75" customHeight="1">
      <c r="A51" s="21"/>
      <c r="B51" s="22" t="s">
        <v>83</v>
      </c>
      <c r="C51" s="23" t="s">
        <v>84</v>
      </c>
      <c r="D51" s="23">
        <v>100</v>
      </c>
      <c r="E51" s="24" t="s">
        <v>29</v>
      </c>
      <c r="F51" s="24" t="s">
        <v>42</v>
      </c>
      <c r="G51" s="23">
        <v>1436.2</v>
      </c>
      <c r="H51" s="25">
        <v>613.9</v>
      </c>
      <c r="I51" s="25">
        <v>629.20000000000005</v>
      </c>
    </row>
    <row r="52" spans="1:9" ht="160.5" customHeight="1">
      <c r="A52" s="21"/>
      <c r="B52" s="22" t="s">
        <v>83</v>
      </c>
      <c r="C52" s="23" t="s">
        <v>85</v>
      </c>
      <c r="D52" s="23">
        <v>100</v>
      </c>
      <c r="E52" s="24" t="s">
        <v>29</v>
      </c>
      <c r="F52" s="24" t="s">
        <v>42</v>
      </c>
      <c r="G52" s="93">
        <v>0</v>
      </c>
      <c r="H52" s="88">
        <v>0</v>
      </c>
      <c r="I52" s="88">
        <v>0</v>
      </c>
    </row>
    <row r="53" spans="1:9" ht="241.5" customHeight="1">
      <c r="A53" s="21"/>
      <c r="B53" s="26" t="s">
        <v>83</v>
      </c>
      <c r="C53" s="23" t="s">
        <v>84</v>
      </c>
      <c r="D53" s="23">
        <v>100</v>
      </c>
      <c r="E53" s="24" t="s">
        <v>29</v>
      </c>
      <c r="F53" s="24" t="s">
        <v>71</v>
      </c>
      <c r="G53" s="23">
        <v>2128.9</v>
      </c>
      <c r="H53" s="25">
        <v>788.6</v>
      </c>
      <c r="I53" s="25">
        <v>785.4</v>
      </c>
    </row>
    <row r="54" spans="1:9" ht="135.75" customHeight="1">
      <c r="A54" s="21"/>
      <c r="B54" s="22" t="s">
        <v>86</v>
      </c>
      <c r="C54" s="23" t="s">
        <v>84</v>
      </c>
      <c r="D54" s="23">
        <v>200</v>
      </c>
      <c r="E54" s="24" t="s">
        <v>29</v>
      </c>
      <c r="F54" s="24" t="s">
        <v>71</v>
      </c>
      <c r="G54" s="23">
        <v>1578.06</v>
      </c>
      <c r="H54" s="25">
        <v>220.5</v>
      </c>
      <c r="I54" s="25">
        <v>144.9</v>
      </c>
    </row>
    <row r="55" spans="1:9" ht="94.5" customHeight="1">
      <c r="A55" s="21"/>
      <c r="B55" s="22" t="s">
        <v>87</v>
      </c>
      <c r="C55" s="23" t="s">
        <v>88</v>
      </c>
      <c r="D55" s="23">
        <v>800</v>
      </c>
      <c r="E55" s="24" t="s">
        <v>29</v>
      </c>
      <c r="F55" s="24" t="s">
        <v>71</v>
      </c>
      <c r="G55" s="93">
        <v>10</v>
      </c>
      <c r="H55" s="88">
        <v>8</v>
      </c>
      <c r="I55" s="88">
        <v>8</v>
      </c>
    </row>
    <row r="56" spans="1:9" ht="147" customHeight="1">
      <c r="A56" s="29" t="s">
        <v>89</v>
      </c>
      <c r="B56" s="17" t="s">
        <v>90</v>
      </c>
      <c r="C56" s="18" t="s">
        <v>91</v>
      </c>
      <c r="D56" s="19"/>
      <c r="E56" s="20"/>
      <c r="F56" s="20"/>
      <c r="G56" s="92">
        <f>G57</f>
        <v>5</v>
      </c>
      <c r="H56" s="92">
        <f t="shared" ref="H56:I56" si="11">H57</f>
        <v>5</v>
      </c>
      <c r="I56" s="92">
        <f t="shared" si="11"/>
        <v>5</v>
      </c>
    </row>
    <row r="57" spans="1:9" ht="141.75" customHeight="1">
      <c r="A57" s="21"/>
      <c r="B57" s="22" t="s">
        <v>92</v>
      </c>
      <c r="C57" s="23" t="s">
        <v>93</v>
      </c>
      <c r="D57" s="23">
        <v>800</v>
      </c>
      <c r="E57" s="24" t="s">
        <v>29</v>
      </c>
      <c r="F57" s="24">
        <v>11</v>
      </c>
      <c r="G57" s="93">
        <v>5</v>
      </c>
      <c r="H57" s="88">
        <v>5</v>
      </c>
      <c r="I57" s="88">
        <v>5</v>
      </c>
    </row>
    <row r="58" spans="1:9" ht="134.25" customHeight="1">
      <c r="A58" s="29" t="s">
        <v>94</v>
      </c>
      <c r="B58" s="17" t="s">
        <v>81</v>
      </c>
      <c r="C58" s="18" t="s">
        <v>82</v>
      </c>
      <c r="D58" s="19"/>
      <c r="E58" s="20"/>
      <c r="F58" s="20"/>
      <c r="G58" s="18">
        <f>G59+G60</f>
        <v>612.9</v>
      </c>
      <c r="H58" s="18">
        <f t="shared" ref="H58:I58" si="12">H59+H60</f>
        <v>1000</v>
      </c>
      <c r="I58" s="92">
        <f t="shared" si="12"/>
        <v>0</v>
      </c>
    </row>
    <row r="59" spans="1:9" ht="54" customHeight="1">
      <c r="A59" s="31"/>
      <c r="B59" s="26" t="s">
        <v>95</v>
      </c>
      <c r="C59" s="23" t="s">
        <v>84</v>
      </c>
      <c r="D59" s="23">
        <v>540</v>
      </c>
      <c r="E59" s="24" t="s">
        <v>25</v>
      </c>
      <c r="F59" s="24">
        <v>13</v>
      </c>
      <c r="G59" s="23">
        <v>612.9</v>
      </c>
      <c r="H59" s="87">
        <v>0</v>
      </c>
      <c r="I59" s="87">
        <v>0</v>
      </c>
    </row>
    <row r="60" spans="1:9" ht="54" customHeight="1">
      <c r="A60" s="31"/>
      <c r="B60" s="26" t="s">
        <v>95</v>
      </c>
      <c r="C60" s="23" t="s">
        <v>84</v>
      </c>
      <c r="D60" s="23">
        <v>200</v>
      </c>
      <c r="E60" s="24" t="s">
        <v>25</v>
      </c>
      <c r="F60" s="24">
        <v>13</v>
      </c>
      <c r="G60" s="93">
        <v>0</v>
      </c>
      <c r="H60" s="87">
        <v>1000</v>
      </c>
      <c r="I60" s="87">
        <v>0</v>
      </c>
    </row>
    <row r="61" spans="1:9" ht="156" customHeight="1">
      <c r="A61" s="29" t="s">
        <v>96</v>
      </c>
      <c r="B61" s="17" t="s">
        <v>97</v>
      </c>
      <c r="C61" s="18" t="s">
        <v>98</v>
      </c>
      <c r="D61" s="19"/>
      <c r="E61" s="20"/>
      <c r="F61" s="20"/>
      <c r="G61" s="92">
        <f>G62+G63</f>
        <v>163</v>
      </c>
      <c r="H61" s="18">
        <f t="shared" ref="H61:I61" si="13">H62+H63</f>
        <v>177.9</v>
      </c>
      <c r="I61" s="18">
        <f t="shared" si="13"/>
        <v>184.1</v>
      </c>
    </row>
    <row r="62" spans="1:9" ht="262.5" customHeight="1">
      <c r="A62" s="21"/>
      <c r="B62" s="26" t="s">
        <v>99</v>
      </c>
      <c r="C62" s="23" t="s">
        <v>100</v>
      </c>
      <c r="D62" s="23">
        <v>100</v>
      </c>
      <c r="E62" s="24" t="s">
        <v>42</v>
      </c>
      <c r="F62" s="24" t="s">
        <v>57</v>
      </c>
      <c r="G62" s="93">
        <v>144</v>
      </c>
      <c r="H62" s="25">
        <v>157.9</v>
      </c>
      <c r="I62" s="25">
        <v>164.1</v>
      </c>
    </row>
    <row r="63" spans="1:9" ht="128.25" customHeight="1">
      <c r="A63" s="21"/>
      <c r="B63" s="22" t="s">
        <v>101</v>
      </c>
      <c r="C63" s="23" t="s">
        <v>100</v>
      </c>
      <c r="D63" s="23">
        <v>200</v>
      </c>
      <c r="E63" s="24" t="s">
        <v>42</v>
      </c>
      <c r="F63" s="24" t="s">
        <v>57</v>
      </c>
      <c r="G63" s="93">
        <v>19</v>
      </c>
      <c r="H63" s="88">
        <v>20</v>
      </c>
      <c r="I63" s="88">
        <v>20</v>
      </c>
    </row>
    <row r="64" spans="1:9" ht="223.5" customHeight="1">
      <c r="A64" s="29" t="s">
        <v>102</v>
      </c>
      <c r="B64" s="43" t="s">
        <v>103</v>
      </c>
      <c r="C64" s="18" t="s">
        <v>104</v>
      </c>
      <c r="D64" s="18"/>
      <c r="E64" s="30"/>
      <c r="F64" s="30"/>
      <c r="G64" s="18">
        <f>G65+G66</f>
        <v>843.4</v>
      </c>
      <c r="H64" s="18">
        <f>H65+H66</f>
        <v>201.18</v>
      </c>
      <c r="I64" s="18">
        <f>I65+I66</f>
        <v>181.18</v>
      </c>
    </row>
    <row r="65" spans="1:9" ht="166.5" customHeight="1">
      <c r="A65" s="21"/>
      <c r="B65" s="44" t="s">
        <v>105</v>
      </c>
      <c r="C65" s="23" t="s">
        <v>106</v>
      </c>
      <c r="D65" s="23">
        <v>3</v>
      </c>
      <c r="E65" s="24" t="s">
        <v>53</v>
      </c>
      <c r="F65" s="24">
        <v>10</v>
      </c>
      <c r="G65" s="10">
        <v>597.5</v>
      </c>
      <c r="H65" s="25">
        <v>141.18</v>
      </c>
      <c r="I65" s="25">
        <v>131.18</v>
      </c>
    </row>
    <row r="66" spans="1:9" ht="180">
      <c r="A66" s="21"/>
      <c r="B66" s="26" t="s">
        <v>107</v>
      </c>
      <c r="C66" s="23" t="s">
        <v>108</v>
      </c>
      <c r="D66" s="23">
        <v>200</v>
      </c>
      <c r="E66" s="24" t="s">
        <v>53</v>
      </c>
      <c r="F66" s="24">
        <v>14</v>
      </c>
      <c r="G66" s="23">
        <v>245.9</v>
      </c>
      <c r="H66" s="88">
        <v>60</v>
      </c>
      <c r="I66" s="88">
        <v>50</v>
      </c>
    </row>
    <row r="67" spans="1:9" ht="133.5" customHeight="1">
      <c r="A67" s="45" t="s">
        <v>109</v>
      </c>
      <c r="B67" s="17" t="s">
        <v>110</v>
      </c>
      <c r="C67" s="18" t="s">
        <v>111</v>
      </c>
      <c r="D67" s="18"/>
      <c r="E67" s="30"/>
      <c r="F67" s="30"/>
      <c r="G67" s="92">
        <f>G68</f>
        <v>300</v>
      </c>
      <c r="H67" s="92">
        <f t="shared" ref="H67:I67" si="14">H68</f>
        <v>50</v>
      </c>
      <c r="I67" s="92">
        <f t="shared" si="14"/>
        <v>50</v>
      </c>
    </row>
    <row r="68" spans="1:9" ht="133.5" customHeight="1">
      <c r="A68" s="46"/>
      <c r="B68" s="47" t="s">
        <v>112</v>
      </c>
      <c r="C68" s="48" t="s">
        <v>113</v>
      </c>
      <c r="D68" s="48">
        <v>300</v>
      </c>
      <c r="E68" s="49">
        <v>10</v>
      </c>
      <c r="F68" s="49" t="s">
        <v>25</v>
      </c>
      <c r="G68" s="101">
        <v>300</v>
      </c>
      <c r="H68" s="102">
        <v>50</v>
      </c>
      <c r="I68" s="102">
        <v>50</v>
      </c>
    </row>
    <row r="69" spans="1:9" ht="16.5" customHeight="1">
      <c r="A69" s="21"/>
      <c r="B69" s="22"/>
      <c r="C69" s="23"/>
      <c r="D69" s="23"/>
      <c r="E69" s="24"/>
      <c r="F69" s="24"/>
      <c r="G69" s="23"/>
      <c r="H69" s="25"/>
      <c r="I69" s="25"/>
    </row>
    <row r="70" spans="1:9">
      <c r="A70" s="50"/>
      <c r="B70" s="51"/>
      <c r="C70" s="52"/>
      <c r="D70" s="52"/>
      <c r="E70" s="53"/>
      <c r="F70" s="53"/>
      <c r="G70" s="52"/>
      <c r="H70" s="54"/>
      <c r="I70" s="54"/>
    </row>
    <row r="71" spans="1:9" ht="120" customHeight="1">
      <c r="A71" s="29" t="s">
        <v>114</v>
      </c>
      <c r="B71" s="17" t="s">
        <v>115</v>
      </c>
      <c r="C71" s="18" t="s">
        <v>82</v>
      </c>
      <c r="D71" s="18"/>
      <c r="E71" s="30"/>
      <c r="F71" s="30"/>
      <c r="G71" s="18">
        <f>G72</f>
        <v>0.41471999999999998</v>
      </c>
      <c r="H71" s="92">
        <f t="shared" ref="H71:I71" si="15">H72</f>
        <v>0</v>
      </c>
      <c r="I71" s="92">
        <f t="shared" si="15"/>
        <v>0</v>
      </c>
    </row>
    <row r="72" spans="1:9" ht="57.75" customHeight="1">
      <c r="A72" s="21"/>
      <c r="B72" s="22" t="s">
        <v>116</v>
      </c>
      <c r="C72" s="23" t="s">
        <v>117</v>
      </c>
      <c r="D72" s="23">
        <v>700</v>
      </c>
      <c r="E72" s="24">
        <v>13</v>
      </c>
      <c r="F72" s="24" t="s">
        <v>25</v>
      </c>
      <c r="G72" s="23">
        <v>0.41471999999999998</v>
      </c>
      <c r="H72" s="88">
        <v>0</v>
      </c>
      <c r="I72" s="88">
        <v>0</v>
      </c>
    </row>
  </sheetData>
  <mergeCells count="34">
    <mergeCell ref="G28:G33"/>
    <mergeCell ref="G34:G39"/>
    <mergeCell ref="H28:H33"/>
    <mergeCell ref="I28:I33"/>
    <mergeCell ref="E28:E33"/>
    <mergeCell ref="E34:E39"/>
    <mergeCell ref="H34:H39"/>
    <mergeCell ref="I34:I39"/>
    <mergeCell ref="F28:F33"/>
    <mergeCell ref="F34:F39"/>
    <mergeCell ref="C28:C33"/>
    <mergeCell ref="C34:C39"/>
    <mergeCell ref="D9:D10"/>
    <mergeCell ref="D28:D33"/>
    <mergeCell ref="D34:D39"/>
    <mergeCell ref="A28:A33"/>
    <mergeCell ref="A34:A39"/>
    <mergeCell ref="B9:B10"/>
    <mergeCell ref="B28:B33"/>
    <mergeCell ref="B34:B39"/>
    <mergeCell ref="A6:I6"/>
    <mergeCell ref="A7:I7"/>
    <mergeCell ref="A8:S8"/>
    <mergeCell ref="G9:I9"/>
    <mergeCell ref="G12:I12"/>
    <mergeCell ref="A9:A10"/>
    <mergeCell ref="C9:C10"/>
    <mergeCell ref="E9:E10"/>
    <mergeCell ref="F9:F10"/>
    <mergeCell ref="A1:I1"/>
    <mergeCell ref="A2:I2"/>
    <mergeCell ref="A3:I3"/>
    <mergeCell ref="B4:I4"/>
    <mergeCell ref="A5:I5"/>
  </mergeCells>
  <pageMargins left="0.7" right="0.7" top="0.75" bottom="0.75" header="0.3" footer="0.3"/>
  <pageSetup paperSize="9" scale="97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5"/>
  <sheetData/>
  <pageMargins left="0.7" right="0.7" top="0.75" bottom="0.75" header="0.3" footer="0.3"/>
  <pageSetup paperSize="9" orientation="portrait" horizontalDpi="180" verticalDpi="18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5"/>
  <sheetData/>
  <pageMargins left="0.7" right="0.7" top="0.75" bottom="0.75" header="0.3" footer="0.3"/>
  <pageSetup paperSize="9" orientation="portrait" horizontalDpi="180" verticalDpi="18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cb-buh3</cp:lastModifiedBy>
  <dcterms:created xsi:type="dcterms:W3CDTF">2006-09-28T05:33:00Z</dcterms:created>
  <dcterms:modified xsi:type="dcterms:W3CDTF">2024-12-23T10:49:47Z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F03E1001F43D46A2AF8DA5041B552926_12</vt:lpwstr>
  </property>
  <property fmtid="{D5CDD505-2E9C-101B-9397-08002B2CF9AE}" pid="3" name="KSOProductBuildVer">
    <vt:lpwstr>1049-12.2.0.18607</vt:lpwstr>
  </property>
</Properties>
</file>