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/>
  <c r="H49" s="1"/>
  <c r="H48" s="1"/>
  <c r="H47" s="1"/>
  <c r="I50"/>
  <c r="I49" s="1"/>
  <c r="I48" s="1"/>
  <c r="I47" s="1"/>
  <c r="G50"/>
  <c r="G49" s="1"/>
  <c r="G48" s="1"/>
  <c r="G47" s="1"/>
  <c r="I119"/>
  <c r="H119"/>
  <c r="G119"/>
  <c r="I116"/>
  <c r="H116"/>
  <c r="G116"/>
  <c r="I115"/>
  <c r="H115"/>
  <c r="G115"/>
  <c r="I114"/>
  <c r="H114"/>
  <c r="G114"/>
  <c r="I113"/>
  <c r="H113"/>
  <c r="G113"/>
  <c r="I111"/>
  <c r="H111"/>
  <c r="G111"/>
  <c r="I110"/>
  <c r="H110"/>
  <c r="G110"/>
  <c r="I109"/>
  <c r="H109"/>
  <c r="G109"/>
  <c r="I107"/>
  <c r="H107"/>
  <c r="G107"/>
  <c r="I106"/>
  <c r="H106"/>
  <c r="G106"/>
  <c r="I105"/>
  <c r="H105"/>
  <c r="G105"/>
  <c r="I104"/>
  <c r="H104"/>
  <c r="G104"/>
  <c r="I96"/>
  <c r="H96"/>
  <c r="G96"/>
  <c r="I92"/>
  <c r="I87" s="1"/>
  <c r="I85" s="1"/>
  <c r="I75" s="1"/>
  <c r="H92"/>
  <c r="H87" s="1"/>
  <c r="H85" s="1"/>
  <c r="H75" s="1"/>
  <c r="G92"/>
  <c r="G87" s="1"/>
  <c r="G85" s="1"/>
  <c r="I80"/>
  <c r="H80"/>
  <c r="G80"/>
  <c r="I79"/>
  <c r="H79"/>
  <c r="G79"/>
  <c r="G78" s="1"/>
  <c r="I78"/>
  <c r="H78"/>
  <c r="G72"/>
  <c r="I67"/>
  <c r="H67"/>
  <c r="G67"/>
  <c r="I66"/>
  <c r="H66"/>
  <c r="G66"/>
  <c r="I64"/>
  <c r="H64"/>
  <c r="G64"/>
  <c r="I63"/>
  <c r="H63"/>
  <c r="G63"/>
  <c r="I62"/>
  <c r="H62"/>
  <c r="G62"/>
  <c r="I61"/>
  <c r="H61"/>
  <c r="G61"/>
  <c r="I59"/>
  <c r="H59"/>
  <c r="G59"/>
  <c r="I58"/>
  <c r="H58"/>
  <c r="G58"/>
  <c r="I56"/>
  <c r="H56"/>
  <c r="G56"/>
  <c r="I55"/>
  <c r="H55"/>
  <c r="G55"/>
  <c r="I54"/>
  <c r="H54"/>
  <c r="G54"/>
  <c r="I53"/>
  <c r="H53"/>
  <c r="G53"/>
  <c r="I42"/>
  <c r="H42"/>
  <c r="G42"/>
  <c r="I38"/>
  <c r="H38"/>
  <c r="G38"/>
  <c r="I36"/>
  <c r="H36"/>
  <c r="G36"/>
  <c r="I34"/>
  <c r="H34"/>
  <c r="G34"/>
  <c r="I33"/>
  <c r="H33"/>
  <c r="G33"/>
  <c r="I32"/>
  <c r="H32"/>
  <c r="G32"/>
  <c r="I28"/>
  <c r="H28"/>
  <c r="G28"/>
  <c r="I27"/>
  <c r="I26" s="1"/>
  <c r="I20" s="1"/>
  <c r="H27"/>
  <c r="H26" s="1"/>
  <c r="H20" s="1"/>
  <c r="G27"/>
  <c r="G26" s="1"/>
  <c r="G20" s="1"/>
  <c r="I23"/>
  <c r="H23"/>
  <c r="G23"/>
  <c r="I22"/>
  <c r="H22"/>
  <c r="G22"/>
  <c r="I21"/>
  <c r="H21"/>
  <c r="G21"/>
  <c r="G75" l="1"/>
  <c r="G15" s="1"/>
  <c r="G14" s="1"/>
  <c r="I15"/>
  <c r="I14" s="1"/>
  <c r="H15"/>
  <c r="H14" s="1"/>
</calcChain>
</file>

<file path=xl/sharedStrings.xml><?xml version="1.0" encoding="utf-8"?>
<sst xmlns="http://schemas.openxmlformats.org/spreadsheetml/2006/main" count="288" uniqueCount="135">
  <si>
    <r>
      <t xml:space="preserve"> </t>
    </r>
    <r>
      <rPr>
        <sz val="11"/>
        <color theme="1"/>
        <rFont val="Times New Roman"/>
        <charset val="204"/>
      </rPr>
      <t>Приложение 5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</si>
  <si>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</si>
  <si>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</si>
  <si>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</si>
  <si>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от  "__"_______2024г.№</t>
  </si>
  <si>
    <t xml:space="preserve"> </t>
  </si>
  <si>
    <t>Ведомственная структура расходов бюджета поселения на 2025 год и на плановый период 2026 и 2027 годов.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</si>
  <si>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</si>
  <si>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</si>
  <si>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</si>
  <si>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</si>
  <si>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</si>
  <si>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</si>
  <si>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</si>
  <si>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</si>
  <si>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2025г.</t>
  </si>
  <si>
    <t>2026г.</t>
  </si>
  <si>
    <t xml:space="preserve">   2027г.</t>
  </si>
  <si>
    <t>ВСЕГО:</t>
  </si>
  <si>
    <t>АДМИНИСТРАЦИЯ ТЕРНОВСКОГО СЕЛЬСКОГО ПОСЕЛЕНИЯ НОВОХОПЕРСКОГО МУНИЦИПАЛЬНОГО РАЙОНА ВОРОНЕЖСКОЙ ОБЛАСТИ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</si>
  <si>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</si>
  <si>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</si>
  <si>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</si>
  <si>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</si>
  <si>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</si>
  <si>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</si>
  <si>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</si>
  <si>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</si>
  <si>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</si>
  <si>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03 0 01 92010</t>
  </si>
  <si>
    <t>03 0 01 70100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</si>
  <si>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</si>
  <si>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</si>
  <si>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030 00 00000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</si>
  <si>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</si>
  <si>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</si>
  <si>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</si>
  <si>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</si>
  <si>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</si>
  <si>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</si>
  <si>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</si>
  <si>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</si>
  <si>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</si>
  <si>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01</t>
  </si>
  <si>
    <t>Перечисление другим бюджетам бюджетной системы РФ</t>
  </si>
  <si>
    <t>НАЦИОНАЛЬНАЯ ОБОРОНА</t>
  </si>
  <si>
    <t>02</t>
  </si>
  <si>
    <t>Мобилизационная и вневойсковая подготовка</t>
  </si>
  <si>
    <t>03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</si>
  <si>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</si>
  <si>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</si>
  <si>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</si>
  <si>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</si>
  <si>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</si>
  <si>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03 0 04 51180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</si>
  <si>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</si>
  <si>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</si>
  <si>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</si>
  <si>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</si>
  <si>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</si>
  <si>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</si>
  <si>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</si>
  <si>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</si>
  <si>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</si>
  <si>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</si>
  <si>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</si>
  <si>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</si>
  <si>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</si>
  <si>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</si>
  <si>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04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</si>
  <si>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</si>
  <si>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01,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</si>
  <si>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</si>
  <si>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</si>
  <si>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</si>
  <si>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</si>
  <si>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</si>
  <si>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</si>
  <si>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</si>
  <si>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</si>
  <si>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</si>
  <si>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</si>
  <si>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значения(Закупка товаров, работ и услуг для государственных (муниципальных)  нужд)</t>
  </si>
  <si>
    <t>02 0 02 9Д130</t>
  </si>
  <si>
    <t>02 0 02 90020</t>
  </si>
  <si>
    <t>ЖИЛИЩНО-КОММУНАЛЬНОЕ ХОЗЯЙСТВО</t>
  </si>
  <si>
    <t>О5</t>
  </si>
  <si>
    <t>Коммунальное хозяйство</t>
  </si>
  <si>
    <t>05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</si>
  <si>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</si>
  <si>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</si>
  <si>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</si>
  <si>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</si>
  <si>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</si>
  <si>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</si>
  <si>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02 0 05 90200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</si>
  <si>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</si>
  <si>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</si>
  <si>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</si>
  <si>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</si>
  <si>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</si>
  <si>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</si>
  <si>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</si>
  <si>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</si>
  <si>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</si>
  <si>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02 0 05 00000</t>
  </si>
  <si>
    <t>Прочие мероприятия по благоустройству(Закупка товаров, работ и услуг для государственных (муниципальных)  нужд</t>
  </si>
  <si>
    <t>02 0 05 78510</t>
  </si>
  <si>
    <t>02 0 05 90050</t>
  </si>
  <si>
    <t>СОЦИАЛЬНАЯ ПОЛИТИКА</t>
  </si>
  <si>
    <t>Пенсионное обеспечение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</si>
  <si>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</si>
  <si>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</si>
  <si>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</si>
  <si>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</si>
  <si>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rPr>
        <sz val="10"/>
        <color theme="1"/>
        <rFont val="Times New Roman"/>
        <charset val="204"/>
      </rPr>
      <t>Основное мероприятие «</t>
    </r>
    <r>
      <rPr>
        <sz val="10"/>
        <color rgb="FF000000"/>
        <rFont val="Times New Roman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charset val="204"/>
      </rPr>
      <t xml:space="preserve"> Терновского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</si>
  <si>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</si>
  <si>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</si>
  <si>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</si>
  <si>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</si>
  <si>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</si>
  <si>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</si>
  <si>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</si>
  <si>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</si>
  <si>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</si>
  <si>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</si>
  <si>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</si>
  <si>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</si>
  <si>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</si>
  <si>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</si>
  <si>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</si>
  <si>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</si>
  <si>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</si>
  <si>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"О  бюджете Терновского сельского поселения</t>
  </si>
  <si>
    <t xml:space="preserve">                                                       на 2025 год и на плановый период 2026 и 2027 годов"                      </t>
  </si>
</sst>
</file>

<file path=xl/styles.xml><?xml version="1.0" encoding="utf-8"?>
<styleSheet xmlns="http://schemas.openxmlformats.org/spreadsheetml/2006/main">
  <numFmts count="1">
    <numFmt numFmtId="165" formatCode="0.0"/>
  </numFmts>
  <fonts count="10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sz val="8"/>
      <color theme="1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0" fillId="0" borderId="4" xfId="0" applyBorder="1"/>
    <xf numFmtId="0" fontId="4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wrapText="1"/>
    </xf>
    <xf numFmtId="0" fontId="5" fillId="5" borderId="10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/>
    </xf>
    <xf numFmtId="0" fontId="6" fillId="6" borderId="9" xfId="0" applyFont="1" applyFill="1" applyBorder="1" applyAlignment="1">
      <alignment wrapText="1"/>
    </xf>
    <xf numFmtId="0" fontId="6" fillId="6" borderId="10" xfId="0" applyFont="1" applyFill="1" applyBorder="1" applyAlignment="1">
      <alignment horizontal="center" vertical="top" wrapText="1"/>
    </xf>
    <xf numFmtId="0" fontId="6" fillId="6" borderId="10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0" fontId="6" fillId="7" borderId="9" xfId="0" applyFont="1" applyFill="1" applyBorder="1" applyAlignment="1">
      <alignment wrapText="1"/>
    </xf>
    <xf numFmtId="0" fontId="6" fillId="7" borderId="10" xfId="0" applyFont="1" applyFill="1" applyBorder="1" applyAlignment="1">
      <alignment horizontal="center" vertical="top" wrapText="1"/>
    </xf>
    <xf numFmtId="0" fontId="6" fillId="7" borderId="10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left"/>
    </xf>
    <xf numFmtId="0" fontId="6" fillId="7" borderId="10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left" wrapText="1"/>
    </xf>
    <xf numFmtId="0" fontId="5" fillId="5" borderId="10" xfId="0" applyFont="1" applyFill="1" applyBorder="1" applyAlignment="1">
      <alignment horizontal="left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/>
    </xf>
    <xf numFmtId="0" fontId="5" fillId="5" borderId="10" xfId="0" applyFont="1" applyFill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0" fontId="6" fillId="0" borderId="9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/>
    </xf>
    <xf numFmtId="0" fontId="5" fillId="4" borderId="14" xfId="0" applyFont="1" applyFill="1" applyBorder="1" applyAlignment="1">
      <alignment wrapText="1"/>
    </xf>
    <xf numFmtId="0" fontId="5" fillId="4" borderId="9" xfId="0" applyFont="1" applyFill="1" applyBorder="1" applyAlignment="1">
      <alignment horizontal="center" vertical="top" wrapText="1"/>
    </xf>
    <xf numFmtId="49" fontId="5" fillId="4" borderId="10" xfId="0" applyNumberFormat="1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center"/>
    </xf>
    <xf numFmtId="0" fontId="5" fillId="5" borderId="14" xfId="0" applyFont="1" applyFill="1" applyBorder="1" applyAlignment="1">
      <alignment wrapText="1"/>
    </xf>
    <xf numFmtId="49" fontId="5" fillId="5" borderId="10" xfId="0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left" wrapText="1"/>
    </xf>
    <xf numFmtId="0" fontId="7" fillId="0" borderId="9" xfId="0" applyFont="1" applyBorder="1" applyAlignment="1">
      <alignment wrapText="1"/>
    </xf>
    <xf numFmtId="0" fontId="8" fillId="5" borderId="9" xfId="0" applyFont="1" applyFill="1" applyBorder="1" applyAlignment="1">
      <alignment wrapText="1"/>
    </xf>
    <xf numFmtId="0" fontId="5" fillId="0" borderId="10" xfId="0" applyFont="1" applyBorder="1" applyAlignment="1">
      <alignment horizontal="center" vertical="top" wrapText="1"/>
    </xf>
    <xf numFmtId="0" fontId="8" fillId="4" borderId="9" xfId="0" applyFont="1" applyFill="1" applyBorder="1" applyAlignment="1">
      <alignment wrapText="1"/>
    </xf>
    <xf numFmtId="0" fontId="5" fillId="4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6" fillId="7" borderId="10" xfId="0" applyFont="1" applyFill="1" applyBorder="1" applyAlignment="1">
      <alignment wrapText="1"/>
    </xf>
    <xf numFmtId="0" fontId="0" fillId="7" borderId="0" xfId="0" applyFill="1"/>
    <xf numFmtId="49" fontId="8" fillId="5" borderId="10" xfId="0" applyNumberFormat="1" applyFont="1" applyFill="1" applyBorder="1" applyAlignment="1">
      <alignment horizontal="center"/>
    </xf>
    <xf numFmtId="49" fontId="7" fillId="0" borderId="10" xfId="0" applyNumberFormat="1" applyFont="1" applyBorder="1" applyAlignment="1">
      <alignment horizontal="center"/>
    </xf>
    <xf numFmtId="0" fontId="6" fillId="8" borderId="17" xfId="0" applyFont="1" applyFill="1" applyBorder="1" applyAlignment="1">
      <alignment wrapText="1"/>
    </xf>
    <xf numFmtId="0" fontId="6" fillId="8" borderId="18" xfId="0" applyFont="1" applyFill="1" applyBorder="1" applyAlignment="1">
      <alignment horizontal="center" vertical="top" wrapText="1"/>
    </xf>
    <xf numFmtId="49" fontId="5" fillId="8" borderId="18" xfId="0" applyNumberFormat="1" applyFont="1" applyFill="1" applyBorder="1" applyAlignment="1">
      <alignment horizontal="center"/>
    </xf>
    <xf numFmtId="49" fontId="8" fillId="8" borderId="18" xfId="0" applyNumberFormat="1" applyFont="1" applyFill="1" applyBorder="1" applyAlignment="1">
      <alignment horizontal="center"/>
    </xf>
    <xf numFmtId="0" fontId="5" fillId="8" borderId="19" xfId="0" applyFont="1" applyFill="1" applyBorder="1" applyAlignment="1">
      <alignment horizontal="left"/>
    </xf>
    <xf numFmtId="0" fontId="5" fillId="8" borderId="18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4" borderId="10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wrapText="1"/>
    </xf>
    <xf numFmtId="0" fontId="9" fillId="2" borderId="10" xfId="0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5" fillId="2" borderId="10" xfId="0" applyFont="1" applyFill="1" applyBorder="1" applyAlignment="1">
      <alignment vertical="top"/>
    </xf>
    <xf numFmtId="0" fontId="5" fillId="4" borderId="10" xfId="0" applyFont="1" applyFill="1" applyBorder="1" applyAlignment="1">
      <alignment vertical="top"/>
    </xf>
    <xf numFmtId="0" fontId="5" fillId="5" borderId="6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center"/>
    </xf>
    <xf numFmtId="0" fontId="5" fillId="5" borderId="6" xfId="0" applyFont="1" applyFill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13" xfId="0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5" fillId="3" borderId="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5" fillId="5" borderId="11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wrapText="1"/>
    </xf>
    <xf numFmtId="0" fontId="5" fillId="5" borderId="9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8" fillId="4" borderId="11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9" xfId="0" applyFont="1" applyFill="1" applyBorder="1" applyAlignment="1">
      <alignment wrapText="1"/>
    </xf>
    <xf numFmtId="49" fontId="5" fillId="4" borderId="11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/>
    </xf>
    <xf numFmtId="49" fontId="5" fillId="4" borderId="9" xfId="0" applyNumberFormat="1" applyFont="1" applyFill="1" applyBorder="1" applyAlignment="1">
      <alignment horizontal="center"/>
    </xf>
    <xf numFmtId="49" fontId="5" fillId="5" borderId="11" xfId="0" applyNumberFormat="1" applyFont="1" applyFill="1" applyBorder="1" applyAlignment="1">
      <alignment horizontal="center"/>
    </xf>
    <xf numFmtId="49" fontId="5" fillId="5" borderId="9" xfId="0" applyNumberFormat="1" applyFont="1" applyFill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8" fillId="5" borderId="11" xfId="0" applyNumberFormat="1" applyFont="1" applyFill="1" applyBorder="1" applyAlignment="1">
      <alignment horizontal="center"/>
    </xf>
    <xf numFmtId="49" fontId="8" fillId="5" borderId="9" xfId="0" applyNumberFormat="1" applyFont="1" applyFill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6" fillId="0" borderId="15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0" fontId="5" fillId="5" borderId="9" xfId="0" applyFont="1" applyFill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5" fillId="4" borderId="1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5" fontId="5" fillId="4" borderId="8" xfId="0" applyNumberFormat="1" applyFont="1" applyFill="1" applyBorder="1" applyAlignment="1">
      <alignment horizontal="center" wrapText="1"/>
    </xf>
    <xf numFmtId="165" fontId="6" fillId="7" borderId="10" xfId="0" applyNumberFormat="1" applyFont="1" applyFill="1" applyBorder="1" applyAlignment="1">
      <alignment horizontal="center"/>
    </xf>
    <xf numFmtId="165" fontId="6" fillId="7" borderId="10" xfId="0" applyNumberFormat="1" applyFont="1" applyFill="1" applyBorder="1" applyAlignment="1">
      <alignment horizontal="center" wrapText="1"/>
    </xf>
    <xf numFmtId="165" fontId="6" fillId="7" borderId="10" xfId="0" applyNumberFormat="1" applyFont="1" applyFill="1" applyBorder="1" applyAlignment="1">
      <alignment wrapText="1"/>
    </xf>
    <xf numFmtId="165" fontId="6" fillId="0" borderId="10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 wrapText="1"/>
    </xf>
    <xf numFmtId="165" fontId="5" fillId="5" borderId="10" xfId="0" applyNumberFormat="1" applyFont="1" applyFill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165" fontId="5" fillId="5" borderId="13" xfId="0" applyNumberFormat="1" applyFont="1" applyFill="1" applyBorder="1" applyAlignment="1">
      <alignment horizontal="center" wrapText="1"/>
    </xf>
    <xf numFmtId="165" fontId="5" fillId="5" borderId="11" xfId="0" applyNumberFormat="1" applyFont="1" applyFill="1" applyBorder="1" applyAlignment="1">
      <alignment horizontal="center" wrapText="1"/>
    </xf>
    <xf numFmtId="165" fontId="5" fillId="5" borderId="10" xfId="0" applyNumberFormat="1" applyFont="1" applyFill="1" applyBorder="1" applyAlignment="1">
      <alignment horizontal="center" wrapText="1"/>
    </xf>
    <xf numFmtId="165" fontId="5" fillId="5" borderId="9" xfId="0" applyNumberFormat="1" applyFont="1" applyFill="1" applyBorder="1" applyAlignment="1">
      <alignment horizontal="center" wrapText="1"/>
    </xf>
    <xf numFmtId="165" fontId="6" fillId="0" borderId="13" xfId="0" applyNumberFormat="1" applyFont="1" applyBorder="1" applyAlignment="1">
      <alignment horizontal="center" wrapText="1"/>
    </xf>
    <xf numFmtId="165" fontId="6" fillId="0" borderId="11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4" xfId="0" applyNumberFormat="1" applyFont="1" applyBorder="1" applyAlignment="1">
      <alignment horizontal="center" wrapText="1"/>
    </xf>
    <xf numFmtId="165" fontId="6" fillId="0" borderId="4" xfId="0" applyNumberFormat="1" applyFont="1" applyBorder="1" applyAlignment="1">
      <alignment horizontal="center" wrapText="1"/>
    </xf>
    <xf numFmtId="165" fontId="5" fillId="4" borderId="10" xfId="0" applyNumberFormat="1" applyFont="1" applyFill="1" applyBorder="1" applyAlignment="1">
      <alignment horizontal="center"/>
    </xf>
    <xf numFmtId="165" fontId="6" fillId="0" borderId="10" xfId="0" applyNumberFormat="1" applyFont="1" applyBorder="1" applyAlignment="1">
      <alignment wrapText="1"/>
    </xf>
    <xf numFmtId="165" fontId="6" fillId="0" borderId="11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5" fontId="6" fillId="0" borderId="9" xfId="0" applyNumberFormat="1" applyFont="1" applyBorder="1" applyAlignment="1">
      <alignment horizontal="center" vertical="top"/>
    </xf>
    <xf numFmtId="2" fontId="6" fillId="0" borderId="10" xfId="0" applyNumberFormat="1" applyFont="1" applyBorder="1" applyAlignment="1">
      <alignment horizontal="center"/>
    </xf>
    <xf numFmtId="165" fontId="6" fillId="0" borderId="20" xfId="0" applyNumberFormat="1" applyFont="1" applyBorder="1" applyAlignment="1">
      <alignment horizontal="center"/>
    </xf>
    <xf numFmtId="165" fontId="6" fillId="0" borderId="20" xfId="0" applyNumberFormat="1" applyFont="1" applyBorder="1" applyAlignment="1">
      <alignment horizontal="center" wrapText="1"/>
    </xf>
    <xf numFmtId="165" fontId="6" fillId="0" borderId="21" xfId="0" applyNumberFormat="1" applyFont="1" applyBorder="1" applyAlignment="1">
      <alignment horizontal="center"/>
    </xf>
    <xf numFmtId="165" fontId="6" fillId="0" borderId="21" xfId="0" applyNumberFormat="1" applyFont="1" applyBorder="1" applyAlignment="1">
      <alignment horizontal="center" wrapText="1"/>
    </xf>
    <xf numFmtId="165" fontId="6" fillId="0" borderId="22" xfId="0" applyNumberFormat="1" applyFont="1" applyBorder="1" applyAlignment="1">
      <alignment horizontal="center"/>
    </xf>
    <xf numFmtId="165" fontId="6" fillId="0" borderId="22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3" xfId="0" applyNumberFormat="1" applyFont="1" applyBorder="1" applyAlignment="1">
      <alignment horizontal="center"/>
    </xf>
    <xf numFmtId="165" fontId="6" fillId="0" borderId="1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6"/>
  <sheetViews>
    <sheetView tabSelected="1" view="pageBreakPreview" topLeftCell="A32" zoomScale="140" zoomScaleNormal="100" zoomScaleSheetLayoutView="140" workbookViewId="0">
      <selection activeCell="G124" sqref="G124:I125"/>
    </sheetView>
  </sheetViews>
  <sheetFormatPr defaultColWidth="9" defaultRowHeight="15"/>
  <cols>
    <col min="1" max="1" width="24.85546875" customWidth="1"/>
    <col min="2" max="2" width="4" customWidth="1"/>
    <col min="3" max="3" width="4.28515625" customWidth="1"/>
    <col min="4" max="4" width="4.140625" customWidth="1"/>
    <col min="5" max="5" width="12.5703125" customWidth="1"/>
    <col min="6" max="6" width="4.28515625" customWidth="1"/>
    <col min="7" max="7" width="12" customWidth="1"/>
    <col min="8" max="8" width="11.140625" customWidth="1"/>
    <col min="9" max="9" width="11.42578125" customWidth="1"/>
  </cols>
  <sheetData>
    <row r="1" spans="1:9" ht="17.25" customHeight="1">
      <c r="A1" s="105" t="s">
        <v>0</v>
      </c>
      <c r="B1" s="105"/>
      <c r="C1" s="105"/>
      <c r="D1" s="105"/>
      <c r="E1" s="105"/>
      <c r="F1" s="105"/>
      <c r="G1" s="105"/>
      <c r="H1" s="105"/>
      <c r="I1" s="105"/>
    </row>
    <row r="2" spans="1:9">
      <c r="A2" s="106" t="s">
        <v>1</v>
      </c>
      <c r="B2" s="106"/>
      <c r="C2" s="106"/>
      <c r="D2" s="106"/>
      <c r="E2" s="106"/>
      <c r="F2" s="106"/>
      <c r="G2" s="106"/>
      <c r="H2" s="106"/>
      <c r="I2" s="106"/>
    </row>
    <row r="3" spans="1:9">
      <c r="A3" s="107" t="s">
        <v>2</v>
      </c>
      <c r="B3" s="107"/>
      <c r="C3" s="107"/>
      <c r="D3" s="107"/>
      <c r="E3" s="107"/>
      <c r="F3" s="107"/>
      <c r="G3" s="107"/>
      <c r="H3" s="107"/>
      <c r="I3" s="107"/>
    </row>
    <row r="4" spans="1:9">
      <c r="A4" s="106" t="s">
        <v>3</v>
      </c>
      <c r="B4" s="106"/>
      <c r="C4" s="106"/>
      <c r="D4" s="106"/>
      <c r="E4" s="106"/>
      <c r="F4" s="106"/>
      <c r="G4" s="106"/>
      <c r="H4" s="106"/>
      <c r="I4" s="106"/>
    </row>
    <row r="5" spans="1:9" ht="15.75">
      <c r="A5" s="108" t="s">
        <v>133</v>
      </c>
      <c r="B5" s="108"/>
      <c r="C5" s="108"/>
      <c r="D5" s="108"/>
      <c r="E5" s="108"/>
      <c r="F5" s="108"/>
      <c r="G5" s="108"/>
      <c r="H5" s="108"/>
      <c r="I5" s="108"/>
    </row>
    <row r="6" spans="1:9" ht="15.75">
      <c r="A6" s="109" t="s">
        <v>134</v>
      </c>
      <c r="B6" s="109"/>
      <c r="C6" s="109"/>
      <c r="D6" s="109"/>
      <c r="E6" s="109"/>
      <c r="F6" s="109"/>
      <c r="G6" s="109"/>
      <c r="H6" s="109"/>
      <c r="I6" s="109"/>
    </row>
    <row r="7" spans="1:9" ht="15.75">
      <c r="A7" s="108" t="s">
        <v>4</v>
      </c>
      <c r="B7" s="108"/>
      <c r="C7" s="108"/>
      <c r="D7" s="108"/>
      <c r="E7" s="108"/>
      <c r="F7" s="108"/>
      <c r="G7" s="108"/>
      <c r="H7" s="108"/>
      <c r="I7" s="108"/>
    </row>
    <row r="8" spans="1:9" ht="18.75">
      <c r="A8" s="1" t="s">
        <v>5</v>
      </c>
    </row>
    <row r="9" spans="1:9" ht="39" customHeight="1">
      <c r="A9" s="110" t="s">
        <v>6</v>
      </c>
      <c r="B9" s="111"/>
      <c r="C9" s="111"/>
      <c r="D9" s="111"/>
      <c r="E9" s="111"/>
      <c r="F9" s="111"/>
      <c r="G9" s="111"/>
      <c r="H9" s="111"/>
      <c r="I9" s="111"/>
    </row>
    <row r="10" spans="1:9" ht="15.75">
      <c r="A10" s="112" t="s">
        <v>7</v>
      </c>
      <c r="B10" s="112"/>
      <c r="C10" s="112"/>
      <c r="D10" s="112"/>
      <c r="E10" s="112"/>
      <c r="F10" s="112"/>
      <c r="G10" s="112"/>
      <c r="H10" s="112"/>
      <c r="I10" s="112"/>
    </row>
    <row r="11" spans="1:9" ht="28.5">
      <c r="A11" s="2" t="s">
        <v>8</v>
      </c>
      <c r="B11" s="3" t="s">
        <v>9</v>
      </c>
      <c r="C11" s="4" t="s">
        <v>10</v>
      </c>
      <c r="D11" s="4" t="s">
        <v>11</v>
      </c>
      <c r="E11" s="4" t="s">
        <v>12</v>
      </c>
      <c r="F11" s="5" t="s">
        <v>13</v>
      </c>
      <c r="G11" s="6" t="s">
        <v>14</v>
      </c>
      <c r="H11" s="7"/>
      <c r="I11" s="7"/>
    </row>
    <row r="12" spans="1:9">
      <c r="A12" s="8"/>
    </row>
    <row r="13" spans="1:9">
      <c r="A13" s="2">
        <v>1</v>
      </c>
      <c r="B13" s="9"/>
      <c r="C13" s="4">
        <v>2</v>
      </c>
      <c r="D13" s="4">
        <v>3</v>
      </c>
      <c r="E13" s="4">
        <v>4</v>
      </c>
      <c r="F13" s="4">
        <v>5</v>
      </c>
      <c r="G13" s="10" t="s">
        <v>15</v>
      </c>
      <c r="H13" s="10" t="s">
        <v>16</v>
      </c>
      <c r="I13" s="73" t="s">
        <v>17</v>
      </c>
    </row>
    <row r="14" spans="1:9">
      <c r="A14" s="11" t="s">
        <v>18</v>
      </c>
      <c r="B14" s="12"/>
      <c r="C14" s="13"/>
      <c r="D14" s="13"/>
      <c r="E14" s="13"/>
      <c r="F14" s="13"/>
      <c r="G14" s="14">
        <f>G15+G114</f>
        <v>15186.941799999999</v>
      </c>
      <c r="H14" s="15">
        <f>H15+H114</f>
        <v>3753.7617999999998</v>
      </c>
      <c r="I14" s="14">
        <f>I15+I114</f>
        <v>2722.1617999999999</v>
      </c>
    </row>
    <row r="15" spans="1:9" ht="102" customHeight="1">
      <c r="A15" s="113" t="s">
        <v>19</v>
      </c>
      <c r="B15" s="16"/>
      <c r="C15" s="114"/>
      <c r="D15" s="114"/>
      <c r="E15" s="114"/>
      <c r="F15" s="114"/>
      <c r="G15" s="115">
        <f>G20+G47+G53+G61+G75+G104+G109</f>
        <v>13911.041799999999</v>
      </c>
      <c r="H15" s="113">
        <f>H20+H47+H53+H61+H75+H104+H109</f>
        <v>3398.1617999999999</v>
      </c>
      <c r="I15" s="115">
        <f>I20+I47+I53+I61+I75+I104+I109</f>
        <v>2302.9618</v>
      </c>
    </row>
    <row r="16" spans="1:9" ht="15" hidden="1" customHeight="1">
      <c r="A16" s="113"/>
      <c r="B16" s="16"/>
      <c r="C16" s="114"/>
      <c r="D16" s="114"/>
      <c r="E16" s="114"/>
      <c r="F16" s="114"/>
      <c r="G16" s="115"/>
      <c r="H16" s="113"/>
      <c r="I16" s="115"/>
    </row>
    <row r="17" spans="1:10" ht="15" hidden="1" customHeight="1">
      <c r="A17" s="113"/>
      <c r="B17" s="16"/>
      <c r="C17" s="114"/>
      <c r="D17" s="114"/>
      <c r="E17" s="114"/>
      <c r="F17" s="114"/>
      <c r="G17" s="115"/>
      <c r="H17" s="113"/>
      <c r="I17" s="115"/>
    </row>
    <row r="18" spans="1:10" ht="15" hidden="1" customHeight="1">
      <c r="A18" s="113"/>
      <c r="B18" s="17"/>
      <c r="C18" s="114"/>
      <c r="D18" s="114"/>
      <c r="E18" s="114"/>
      <c r="F18" s="114"/>
      <c r="G18" s="115"/>
      <c r="H18" s="113"/>
      <c r="I18" s="115"/>
    </row>
    <row r="19" spans="1:10" ht="15.75" hidden="1" customHeight="1">
      <c r="A19" s="113"/>
      <c r="B19" s="17">
        <v>914</v>
      </c>
      <c r="C19" s="114"/>
      <c r="D19" s="114"/>
      <c r="E19" s="114"/>
      <c r="F19" s="114"/>
      <c r="G19" s="115"/>
      <c r="H19" s="113"/>
      <c r="I19" s="115"/>
    </row>
    <row r="20" spans="1:10" ht="31.5" customHeight="1">
      <c r="A20" s="18" t="s">
        <v>20</v>
      </c>
      <c r="B20" s="19"/>
      <c r="C20" s="20" t="s">
        <v>21</v>
      </c>
      <c r="D20" s="20"/>
      <c r="E20" s="20"/>
      <c r="F20" s="20"/>
      <c r="G20" s="21">
        <f>G21+G26+G32+G36</f>
        <v>5771.0599999999995</v>
      </c>
      <c r="H20" s="179">
        <f t="shared" ref="H20:I20" si="0">H21+H26+H32+H36</f>
        <v>2636</v>
      </c>
      <c r="I20" s="22">
        <f t="shared" si="0"/>
        <v>1572.5</v>
      </c>
    </row>
    <row r="21" spans="1:10" ht="57.75" customHeight="1">
      <c r="A21" s="23" t="s">
        <v>22</v>
      </c>
      <c r="B21" s="24"/>
      <c r="C21" s="25" t="s">
        <v>21</v>
      </c>
      <c r="D21" s="25" t="s">
        <v>23</v>
      </c>
      <c r="E21" s="25"/>
      <c r="F21" s="25"/>
      <c r="G21" s="25">
        <f t="shared" ref="G21:I22" si="1">G22</f>
        <v>1436.2</v>
      </c>
      <c r="H21" s="25">
        <f t="shared" si="1"/>
        <v>613.9</v>
      </c>
      <c r="I21" s="25">
        <f t="shared" si="1"/>
        <v>629.20000000000005</v>
      </c>
    </row>
    <row r="22" spans="1:10" ht="81" customHeight="1">
      <c r="A22" s="26" t="s">
        <v>24</v>
      </c>
      <c r="B22" s="27"/>
      <c r="C22" s="28" t="s">
        <v>21</v>
      </c>
      <c r="D22" s="28" t="s">
        <v>23</v>
      </c>
      <c r="E22" s="29" t="s">
        <v>25</v>
      </c>
      <c r="F22" s="28"/>
      <c r="G22" s="28">
        <f t="shared" si="1"/>
        <v>1436.2</v>
      </c>
      <c r="H22" s="28">
        <f t="shared" si="1"/>
        <v>613.9</v>
      </c>
      <c r="I22" s="28">
        <f t="shared" si="1"/>
        <v>629.20000000000005</v>
      </c>
    </row>
    <row r="23" spans="1:10" ht="63.75" customHeight="1">
      <c r="A23" s="26" t="s">
        <v>26</v>
      </c>
      <c r="B23" s="27"/>
      <c r="C23" s="28" t="s">
        <v>21</v>
      </c>
      <c r="D23" s="28" t="s">
        <v>23</v>
      </c>
      <c r="E23" s="29" t="s">
        <v>27</v>
      </c>
      <c r="F23" s="28"/>
      <c r="G23" s="28">
        <f>G24+G25</f>
        <v>1436.2</v>
      </c>
      <c r="H23" s="28">
        <f t="shared" ref="H23:I23" si="2">H24+H25</f>
        <v>613.9</v>
      </c>
      <c r="I23" s="28">
        <f t="shared" si="2"/>
        <v>629.20000000000005</v>
      </c>
    </row>
    <row r="24" spans="1:10" ht="153" customHeight="1">
      <c r="A24" s="30" t="s">
        <v>28</v>
      </c>
      <c r="B24" s="31"/>
      <c r="C24" s="32" t="s">
        <v>21</v>
      </c>
      <c r="D24" s="32" t="s">
        <v>23</v>
      </c>
      <c r="E24" s="33" t="s">
        <v>29</v>
      </c>
      <c r="F24" s="32">
        <v>100</v>
      </c>
      <c r="G24" s="32">
        <v>1436.2</v>
      </c>
      <c r="H24" s="34">
        <v>613.9</v>
      </c>
      <c r="I24" s="74">
        <v>629.20000000000005</v>
      </c>
      <c r="J24" s="75"/>
    </row>
    <row r="25" spans="1:10" ht="152.25" customHeight="1">
      <c r="A25" s="30" t="s">
        <v>28</v>
      </c>
      <c r="B25" s="31"/>
      <c r="C25" s="32" t="s">
        <v>21</v>
      </c>
      <c r="D25" s="32" t="s">
        <v>23</v>
      </c>
      <c r="E25" s="33" t="s">
        <v>30</v>
      </c>
      <c r="F25" s="32">
        <v>100</v>
      </c>
      <c r="G25" s="180">
        <v>0</v>
      </c>
      <c r="H25" s="181">
        <v>0</v>
      </c>
      <c r="I25" s="182">
        <v>0</v>
      </c>
      <c r="J25" s="75"/>
    </row>
    <row r="26" spans="1:10" ht="117.75" customHeight="1">
      <c r="A26" s="35" t="s">
        <v>31</v>
      </c>
      <c r="B26" s="24"/>
      <c r="C26" s="25" t="s">
        <v>21</v>
      </c>
      <c r="D26" s="25" t="s">
        <v>32</v>
      </c>
      <c r="E26" s="36"/>
      <c r="F26" s="25"/>
      <c r="G26" s="25">
        <f>G27</f>
        <v>3716.96</v>
      </c>
      <c r="H26" s="25">
        <f t="shared" ref="H26:I27" si="3">H27</f>
        <v>1017.1</v>
      </c>
      <c r="I26" s="25">
        <f t="shared" si="3"/>
        <v>938.3</v>
      </c>
    </row>
    <row r="27" spans="1:10" ht="89.25" customHeight="1">
      <c r="A27" s="37" t="s">
        <v>24</v>
      </c>
      <c r="B27" s="38"/>
      <c r="C27" s="39" t="s">
        <v>21</v>
      </c>
      <c r="D27" s="39" t="s">
        <v>32</v>
      </c>
      <c r="E27" s="40" t="s">
        <v>33</v>
      </c>
      <c r="F27" s="39"/>
      <c r="G27" s="39">
        <f>G28</f>
        <v>3716.96</v>
      </c>
      <c r="H27" s="39">
        <f t="shared" si="3"/>
        <v>1017.1</v>
      </c>
      <c r="I27" s="39">
        <f t="shared" si="3"/>
        <v>938.3</v>
      </c>
    </row>
    <row r="28" spans="1:10" ht="76.5" customHeight="1">
      <c r="A28" s="37" t="s">
        <v>26</v>
      </c>
      <c r="B28" s="38"/>
      <c r="C28" s="39" t="s">
        <v>21</v>
      </c>
      <c r="D28" s="39" t="s">
        <v>32</v>
      </c>
      <c r="E28" s="40" t="s">
        <v>27</v>
      </c>
      <c r="F28" s="39"/>
      <c r="G28" s="39">
        <f>G29+G30+G31</f>
        <v>3716.96</v>
      </c>
      <c r="H28" s="39">
        <f t="shared" ref="H28:I28" si="4">H29+H30+H31</f>
        <v>1017.1</v>
      </c>
      <c r="I28" s="39">
        <f t="shared" si="4"/>
        <v>938.3</v>
      </c>
    </row>
    <row r="29" spans="1:10" ht="49.5" customHeight="1">
      <c r="A29" s="37" t="s">
        <v>34</v>
      </c>
      <c r="B29" s="38"/>
      <c r="C29" s="39" t="s">
        <v>21</v>
      </c>
      <c r="D29" s="39" t="s">
        <v>32</v>
      </c>
      <c r="E29" s="40" t="s">
        <v>35</v>
      </c>
      <c r="F29" s="39">
        <v>800</v>
      </c>
      <c r="G29" s="183">
        <v>10</v>
      </c>
      <c r="H29" s="184">
        <v>8</v>
      </c>
      <c r="I29" s="184">
        <v>8</v>
      </c>
    </row>
    <row r="30" spans="1:10" ht="159.75" customHeight="1">
      <c r="A30" s="37" t="s">
        <v>28</v>
      </c>
      <c r="B30" s="38"/>
      <c r="C30" s="39" t="s">
        <v>21</v>
      </c>
      <c r="D30" s="39" t="s">
        <v>32</v>
      </c>
      <c r="E30" s="40" t="s">
        <v>29</v>
      </c>
      <c r="F30" s="39">
        <v>100</v>
      </c>
      <c r="G30" s="39">
        <v>2128.9</v>
      </c>
      <c r="H30" s="41">
        <v>788.6</v>
      </c>
      <c r="I30" s="41">
        <v>785.4</v>
      </c>
    </row>
    <row r="31" spans="1:10" ht="83.25" customHeight="1">
      <c r="A31" s="37" t="s">
        <v>36</v>
      </c>
      <c r="B31" s="38"/>
      <c r="C31" s="39" t="s">
        <v>21</v>
      </c>
      <c r="D31" s="39" t="s">
        <v>32</v>
      </c>
      <c r="E31" s="40" t="s">
        <v>29</v>
      </c>
      <c r="F31" s="39">
        <v>200</v>
      </c>
      <c r="G31" s="39">
        <v>1578.06</v>
      </c>
      <c r="H31" s="41">
        <v>220.5</v>
      </c>
      <c r="I31" s="41">
        <v>144.9</v>
      </c>
    </row>
    <row r="32" spans="1:10">
      <c r="A32" s="23" t="s">
        <v>37</v>
      </c>
      <c r="B32" s="24"/>
      <c r="C32" s="25" t="s">
        <v>21</v>
      </c>
      <c r="D32" s="25">
        <v>11</v>
      </c>
      <c r="E32" s="36"/>
      <c r="F32" s="25"/>
      <c r="G32" s="185">
        <f>G33</f>
        <v>5</v>
      </c>
      <c r="H32" s="185">
        <f t="shared" ref="H32:I34" si="5">H33</f>
        <v>5</v>
      </c>
      <c r="I32" s="185">
        <f t="shared" si="5"/>
        <v>5</v>
      </c>
    </row>
    <row r="33" spans="1:9" ht="90.75" customHeight="1">
      <c r="A33" s="37" t="s">
        <v>24</v>
      </c>
      <c r="B33" s="38"/>
      <c r="C33" s="39" t="s">
        <v>21</v>
      </c>
      <c r="D33" s="39">
        <v>11</v>
      </c>
      <c r="E33" s="40" t="s">
        <v>25</v>
      </c>
      <c r="F33" s="39"/>
      <c r="G33" s="183">
        <f>G34</f>
        <v>5</v>
      </c>
      <c r="H33" s="183">
        <f t="shared" si="5"/>
        <v>5</v>
      </c>
      <c r="I33" s="183">
        <f t="shared" si="5"/>
        <v>5</v>
      </c>
    </row>
    <row r="34" spans="1:9" ht="70.5" customHeight="1">
      <c r="A34" s="37" t="s">
        <v>38</v>
      </c>
      <c r="B34" s="38"/>
      <c r="C34" s="39" t="s">
        <v>21</v>
      </c>
      <c r="D34" s="39">
        <v>11</v>
      </c>
      <c r="E34" s="40" t="s">
        <v>39</v>
      </c>
      <c r="F34" s="39"/>
      <c r="G34" s="183">
        <f>G35</f>
        <v>5</v>
      </c>
      <c r="H34" s="183">
        <f t="shared" si="5"/>
        <v>5</v>
      </c>
      <c r="I34" s="183">
        <f t="shared" si="5"/>
        <v>5</v>
      </c>
    </row>
    <row r="35" spans="1:9" ht="66" customHeight="1">
      <c r="A35" s="37" t="s">
        <v>40</v>
      </c>
      <c r="B35" s="38"/>
      <c r="C35" s="39" t="s">
        <v>21</v>
      </c>
      <c r="D35" s="39">
        <v>11</v>
      </c>
      <c r="E35" s="40" t="s">
        <v>41</v>
      </c>
      <c r="F35" s="39">
        <v>800</v>
      </c>
      <c r="G35" s="186">
        <v>5</v>
      </c>
      <c r="H35" s="184">
        <v>5</v>
      </c>
      <c r="I35" s="184">
        <v>5</v>
      </c>
    </row>
    <row r="36" spans="1:9" ht="40.5" customHeight="1">
      <c r="A36" s="131" t="s">
        <v>42</v>
      </c>
      <c r="B36" s="120"/>
      <c r="C36" s="140" t="s">
        <v>43</v>
      </c>
      <c r="D36" s="146">
        <v>13</v>
      </c>
      <c r="E36" s="159"/>
      <c r="F36" s="168"/>
      <c r="G36" s="43">
        <f>G38</f>
        <v>612.9</v>
      </c>
      <c r="H36" s="187">
        <f>H38</f>
        <v>1000</v>
      </c>
      <c r="I36" s="188">
        <f>I38</f>
        <v>0</v>
      </c>
    </row>
    <row r="37" spans="1:9" ht="15.75" hidden="1" customHeight="1">
      <c r="A37" s="132"/>
      <c r="B37" s="121"/>
      <c r="C37" s="141"/>
      <c r="D37" s="147"/>
      <c r="E37" s="160"/>
      <c r="F37" s="169"/>
      <c r="G37" s="45">
        <v>580.43499999999995</v>
      </c>
      <c r="H37" s="189"/>
      <c r="I37" s="190"/>
    </row>
    <row r="38" spans="1:9" ht="88.5" customHeight="1">
      <c r="A38" s="117" t="s">
        <v>24</v>
      </c>
      <c r="B38" s="122"/>
      <c r="C38" s="142" t="s">
        <v>43</v>
      </c>
      <c r="D38" s="148">
        <v>13</v>
      </c>
      <c r="E38" s="161" t="s">
        <v>25</v>
      </c>
      <c r="F38" s="170"/>
      <c r="G38" s="48">
        <f>G42</f>
        <v>612.9</v>
      </c>
      <c r="H38" s="191">
        <f>H42</f>
        <v>1000</v>
      </c>
      <c r="I38" s="192">
        <f>I42</f>
        <v>0</v>
      </c>
    </row>
    <row r="39" spans="1:9" ht="15.75" hidden="1" customHeight="1">
      <c r="A39" s="118"/>
      <c r="B39" s="123"/>
      <c r="C39" s="143"/>
      <c r="D39" s="149"/>
      <c r="E39" s="162"/>
      <c r="F39" s="171"/>
      <c r="G39" s="48"/>
      <c r="H39" s="193"/>
      <c r="I39" s="194"/>
    </row>
    <row r="40" spans="1:9" ht="15.75" hidden="1" customHeight="1">
      <c r="A40" s="118"/>
      <c r="B40" s="123"/>
      <c r="C40" s="143"/>
      <c r="D40" s="149"/>
      <c r="E40" s="162"/>
      <c r="F40" s="171"/>
      <c r="G40" s="48"/>
      <c r="H40" s="193"/>
      <c r="I40" s="194"/>
    </row>
    <row r="41" spans="1:9" ht="15.75" hidden="1" customHeight="1">
      <c r="A41" s="118"/>
      <c r="B41" s="123"/>
      <c r="C41" s="143"/>
      <c r="D41" s="149"/>
      <c r="E41" s="162"/>
      <c r="F41" s="171"/>
      <c r="G41" s="50">
        <v>580.43499999999995</v>
      </c>
      <c r="H41" s="193"/>
      <c r="I41" s="194"/>
    </row>
    <row r="42" spans="1:9" ht="75.75" customHeight="1">
      <c r="A42" s="133" t="s">
        <v>26</v>
      </c>
      <c r="B42" s="124"/>
      <c r="C42" s="145" t="s">
        <v>43</v>
      </c>
      <c r="D42" s="150">
        <v>13</v>
      </c>
      <c r="E42" s="163" t="s">
        <v>27</v>
      </c>
      <c r="F42" s="150"/>
      <c r="G42" s="48">
        <f>G46+G45</f>
        <v>612.9</v>
      </c>
      <c r="H42" s="195">
        <f>H46+H45</f>
        <v>1000</v>
      </c>
      <c r="I42" s="195">
        <f>I46+I45</f>
        <v>0</v>
      </c>
    </row>
    <row r="43" spans="1:9" ht="15" hidden="1" customHeight="1">
      <c r="A43" s="133"/>
      <c r="B43" s="124"/>
      <c r="C43" s="145"/>
      <c r="D43" s="150"/>
      <c r="E43" s="163"/>
      <c r="F43" s="150"/>
      <c r="G43" s="48"/>
      <c r="H43" s="195"/>
      <c r="I43" s="195"/>
    </row>
    <row r="44" spans="1:9" ht="15.75" hidden="1" customHeight="1">
      <c r="A44" s="133"/>
      <c r="B44" s="124"/>
      <c r="C44" s="145"/>
      <c r="D44" s="150"/>
      <c r="E44" s="163"/>
      <c r="F44" s="150"/>
      <c r="G44" s="48">
        <v>580.43499999999995</v>
      </c>
      <c r="H44" s="195"/>
      <c r="I44" s="195"/>
    </row>
    <row r="45" spans="1:9" ht="51" customHeight="1">
      <c r="A45" s="51" t="s">
        <v>44</v>
      </c>
      <c r="B45" s="54"/>
      <c r="C45" s="52" t="s">
        <v>43</v>
      </c>
      <c r="D45" s="52">
        <v>13</v>
      </c>
      <c r="E45" s="53" t="s">
        <v>29</v>
      </c>
      <c r="F45" s="48">
        <v>244</v>
      </c>
      <c r="G45" s="48">
        <v>0</v>
      </c>
      <c r="H45" s="196">
        <v>1000</v>
      </c>
      <c r="I45" s="196">
        <v>0</v>
      </c>
    </row>
    <row r="46" spans="1:9" ht="39">
      <c r="A46" s="55" t="s">
        <v>44</v>
      </c>
      <c r="B46" s="56"/>
      <c r="C46" s="57" t="s">
        <v>43</v>
      </c>
      <c r="D46" s="57">
        <v>13</v>
      </c>
      <c r="E46" s="40" t="s">
        <v>29</v>
      </c>
      <c r="F46" s="39">
        <v>540</v>
      </c>
      <c r="G46" s="39">
        <v>612.9</v>
      </c>
      <c r="H46" s="184">
        <v>0</v>
      </c>
      <c r="I46" s="184">
        <v>0</v>
      </c>
    </row>
    <row r="47" spans="1:9" ht="26.25" customHeight="1">
      <c r="A47" s="58" t="s">
        <v>45</v>
      </c>
      <c r="B47" s="59"/>
      <c r="C47" s="60" t="s">
        <v>46</v>
      </c>
      <c r="D47" s="60"/>
      <c r="E47" s="61"/>
      <c r="F47" s="62"/>
      <c r="G47" s="197">
        <f t="shared" ref="G47:I49" si="6">G48</f>
        <v>163</v>
      </c>
      <c r="H47" s="62">
        <f t="shared" si="6"/>
        <v>177.9</v>
      </c>
      <c r="I47" s="62">
        <f t="shared" si="6"/>
        <v>184.1</v>
      </c>
    </row>
    <row r="48" spans="1:9" ht="42.75" customHeight="1">
      <c r="A48" s="63" t="s">
        <v>47</v>
      </c>
      <c r="B48" s="44"/>
      <c r="C48" s="64" t="s">
        <v>46</v>
      </c>
      <c r="D48" s="64" t="s">
        <v>48</v>
      </c>
      <c r="E48" s="36"/>
      <c r="F48" s="25"/>
      <c r="G48" s="185">
        <f t="shared" si="6"/>
        <v>163</v>
      </c>
      <c r="H48" s="25">
        <f t="shared" si="6"/>
        <v>177.9</v>
      </c>
      <c r="I48" s="25">
        <f t="shared" si="6"/>
        <v>184.1</v>
      </c>
    </row>
    <row r="49" spans="1:9" ht="86.25" customHeight="1">
      <c r="A49" s="55" t="s">
        <v>24</v>
      </c>
      <c r="B49" s="56"/>
      <c r="C49" s="57" t="s">
        <v>46</v>
      </c>
      <c r="D49" s="57" t="s">
        <v>48</v>
      </c>
      <c r="E49" s="40" t="s">
        <v>25</v>
      </c>
      <c r="F49" s="39"/>
      <c r="G49" s="183">
        <f t="shared" si="6"/>
        <v>163</v>
      </c>
      <c r="H49" s="39">
        <f t="shared" si="6"/>
        <v>177.9</v>
      </c>
      <c r="I49" s="39">
        <f t="shared" si="6"/>
        <v>184.1</v>
      </c>
    </row>
    <row r="50" spans="1:9" ht="64.5" customHeight="1">
      <c r="A50" s="55" t="s">
        <v>49</v>
      </c>
      <c r="B50" s="56"/>
      <c r="C50" s="57" t="s">
        <v>46</v>
      </c>
      <c r="D50" s="57" t="s">
        <v>48</v>
      </c>
      <c r="E50" s="40" t="s">
        <v>50</v>
      </c>
      <c r="F50" s="39"/>
      <c r="G50" s="183">
        <f>G52+G51</f>
        <v>163</v>
      </c>
      <c r="H50" s="39">
        <f t="shared" ref="H50:I50" si="7">H52+H51</f>
        <v>177.9</v>
      </c>
      <c r="I50" s="39">
        <f t="shared" si="7"/>
        <v>184.1</v>
      </c>
    </row>
    <row r="51" spans="1:9" ht="151.5" customHeight="1">
      <c r="A51" s="65" t="s">
        <v>51</v>
      </c>
      <c r="B51" s="56"/>
      <c r="C51" s="57" t="s">
        <v>46</v>
      </c>
      <c r="D51" s="57" t="s">
        <v>48</v>
      </c>
      <c r="E51" s="40" t="s">
        <v>52</v>
      </c>
      <c r="F51" s="39">
        <v>100</v>
      </c>
      <c r="G51" s="183">
        <v>144</v>
      </c>
      <c r="H51" s="41">
        <v>157.9</v>
      </c>
      <c r="I51" s="41">
        <v>164.1</v>
      </c>
    </row>
    <row r="52" spans="1:9" ht="105" customHeight="1">
      <c r="A52" s="55" t="s">
        <v>53</v>
      </c>
      <c r="B52" s="56"/>
      <c r="C52" s="57" t="s">
        <v>46</v>
      </c>
      <c r="D52" s="57" t="s">
        <v>48</v>
      </c>
      <c r="E52" s="40" t="s">
        <v>54</v>
      </c>
      <c r="F52" s="39">
        <v>200</v>
      </c>
      <c r="G52" s="183">
        <v>19</v>
      </c>
      <c r="H52" s="184">
        <v>20</v>
      </c>
      <c r="I52" s="198">
        <v>20</v>
      </c>
    </row>
    <row r="53" spans="1:9" ht="51.75" customHeight="1">
      <c r="A53" s="58" t="s">
        <v>55</v>
      </c>
      <c r="B53" s="59"/>
      <c r="C53" s="60" t="s">
        <v>56</v>
      </c>
      <c r="D53" s="60"/>
      <c r="E53" s="61"/>
      <c r="F53" s="62"/>
      <c r="G53" s="62">
        <f>G54+G58</f>
        <v>843.4</v>
      </c>
      <c r="H53" s="62">
        <f t="shared" ref="H53:I53" si="8">H54+H58</f>
        <v>201.18</v>
      </c>
      <c r="I53" s="62">
        <f t="shared" si="8"/>
        <v>181.18</v>
      </c>
    </row>
    <row r="54" spans="1:9" ht="35.25" customHeight="1">
      <c r="A54" s="23" t="s">
        <v>57</v>
      </c>
      <c r="B54" s="24"/>
      <c r="C54" s="64" t="s">
        <v>56</v>
      </c>
      <c r="D54" s="64">
        <v>10</v>
      </c>
      <c r="E54" s="36"/>
      <c r="F54" s="25"/>
      <c r="G54" s="25">
        <f>G55</f>
        <v>597.5</v>
      </c>
      <c r="H54" s="25">
        <f t="shared" ref="H54:I56" si="9">H55</f>
        <v>141.18</v>
      </c>
      <c r="I54" s="25">
        <f t="shared" si="9"/>
        <v>131.18</v>
      </c>
    </row>
    <row r="55" spans="1:9" ht="85.5" customHeight="1">
      <c r="A55" s="37" t="s">
        <v>24</v>
      </c>
      <c r="B55" s="38"/>
      <c r="C55" s="57" t="s">
        <v>56</v>
      </c>
      <c r="D55" s="57">
        <v>10</v>
      </c>
      <c r="E55" s="40" t="s">
        <v>25</v>
      </c>
      <c r="F55" s="39"/>
      <c r="G55" s="39">
        <f>G56</f>
        <v>597.5</v>
      </c>
      <c r="H55" s="39">
        <f t="shared" si="9"/>
        <v>141.18</v>
      </c>
      <c r="I55" s="39">
        <f t="shared" si="9"/>
        <v>131.18</v>
      </c>
    </row>
    <row r="56" spans="1:9" ht="118.5" customHeight="1">
      <c r="A56" s="37" t="s">
        <v>58</v>
      </c>
      <c r="B56" s="38"/>
      <c r="C56" s="57" t="s">
        <v>56</v>
      </c>
      <c r="D56" s="57">
        <v>10</v>
      </c>
      <c r="E56" s="40" t="s">
        <v>59</v>
      </c>
      <c r="F56" s="39"/>
      <c r="G56" s="39">
        <f>G57</f>
        <v>597.5</v>
      </c>
      <c r="H56" s="39">
        <f t="shared" si="9"/>
        <v>141.18</v>
      </c>
      <c r="I56" s="39">
        <f t="shared" si="9"/>
        <v>131.18</v>
      </c>
    </row>
    <row r="57" spans="1:9" ht="87.75" customHeight="1">
      <c r="A57" s="66" t="s">
        <v>60</v>
      </c>
      <c r="B57" s="38"/>
      <c r="C57" s="57" t="s">
        <v>56</v>
      </c>
      <c r="D57" s="57">
        <v>10</v>
      </c>
      <c r="E57" s="40" t="s">
        <v>61</v>
      </c>
      <c r="F57" s="39">
        <v>600</v>
      </c>
      <c r="G57" s="39">
        <v>597.5</v>
      </c>
      <c r="H57" s="41">
        <v>141.18</v>
      </c>
      <c r="I57" s="41">
        <v>131.18</v>
      </c>
    </row>
    <row r="58" spans="1:9" ht="68.25" customHeight="1">
      <c r="A58" s="67" t="s">
        <v>62</v>
      </c>
      <c r="B58" s="24"/>
      <c r="C58" s="64" t="s">
        <v>48</v>
      </c>
      <c r="D58" s="64">
        <v>14</v>
      </c>
      <c r="E58" s="36"/>
      <c r="F58" s="25"/>
      <c r="G58" s="25">
        <f>G59</f>
        <v>245.9</v>
      </c>
      <c r="H58" s="185">
        <f t="shared" ref="H58:I59" si="10">H59</f>
        <v>60</v>
      </c>
      <c r="I58" s="185">
        <f t="shared" si="10"/>
        <v>50</v>
      </c>
    </row>
    <row r="59" spans="1:9" ht="74.25" customHeight="1">
      <c r="A59" s="37" t="s">
        <v>63</v>
      </c>
      <c r="B59" s="68"/>
      <c r="C59" s="57" t="s">
        <v>48</v>
      </c>
      <c r="D59" s="57">
        <v>14</v>
      </c>
      <c r="E59" s="40" t="s">
        <v>64</v>
      </c>
      <c r="F59" s="39"/>
      <c r="G59" s="39">
        <f>G60</f>
        <v>245.9</v>
      </c>
      <c r="H59" s="183">
        <f t="shared" si="10"/>
        <v>60</v>
      </c>
      <c r="I59" s="183">
        <f t="shared" si="10"/>
        <v>50</v>
      </c>
    </row>
    <row r="60" spans="1:9" ht="116.25" customHeight="1">
      <c r="A60" s="37" t="s">
        <v>65</v>
      </c>
      <c r="B60" s="68"/>
      <c r="C60" s="57" t="s">
        <v>56</v>
      </c>
      <c r="D60" s="57">
        <v>14</v>
      </c>
      <c r="E60" s="40" t="s">
        <v>66</v>
      </c>
      <c r="F60" s="39">
        <v>200</v>
      </c>
      <c r="G60" s="39">
        <v>245.9</v>
      </c>
      <c r="H60" s="184">
        <v>60</v>
      </c>
      <c r="I60" s="184">
        <v>50</v>
      </c>
    </row>
    <row r="61" spans="1:9" ht="29.25" customHeight="1">
      <c r="A61" s="69" t="s">
        <v>67</v>
      </c>
      <c r="B61" s="70"/>
      <c r="C61" s="60" t="s">
        <v>32</v>
      </c>
      <c r="D61" s="60"/>
      <c r="E61" s="61"/>
      <c r="F61" s="62"/>
      <c r="G61" s="62">
        <f>G62+G66</f>
        <v>5786.4</v>
      </c>
      <c r="H61" s="197">
        <f t="shared" ref="H61:I61" si="11">H62+H66</f>
        <v>0</v>
      </c>
      <c r="I61" s="197">
        <f t="shared" si="11"/>
        <v>0</v>
      </c>
    </row>
    <row r="62" spans="1:9" ht="35.25" customHeight="1">
      <c r="A62" s="23" t="s">
        <v>68</v>
      </c>
      <c r="B62" s="46"/>
      <c r="C62" s="64" t="s">
        <v>69</v>
      </c>
      <c r="D62" s="64" t="s">
        <v>43</v>
      </c>
      <c r="E62" s="36"/>
      <c r="F62" s="25"/>
      <c r="G62" s="185">
        <f>G63</f>
        <v>0</v>
      </c>
      <c r="H62" s="185">
        <f t="shared" ref="H62:I64" si="12">H63</f>
        <v>0</v>
      </c>
      <c r="I62" s="185">
        <f t="shared" si="12"/>
        <v>0</v>
      </c>
    </row>
    <row r="63" spans="1:9" ht="78" customHeight="1">
      <c r="A63" s="37" t="s">
        <v>70</v>
      </c>
      <c r="B63" s="71"/>
      <c r="C63" s="57" t="s">
        <v>69</v>
      </c>
      <c r="D63" s="57" t="s">
        <v>71</v>
      </c>
      <c r="E63" s="40" t="s">
        <v>72</v>
      </c>
      <c r="F63" s="72"/>
      <c r="G63" s="183">
        <f>G64</f>
        <v>0</v>
      </c>
      <c r="H63" s="183">
        <f t="shared" si="12"/>
        <v>0</v>
      </c>
      <c r="I63" s="183">
        <f t="shared" si="12"/>
        <v>0</v>
      </c>
    </row>
    <row r="64" spans="1:9" ht="66.75" customHeight="1">
      <c r="A64" s="37" t="s">
        <v>73</v>
      </c>
      <c r="B64" s="71"/>
      <c r="C64" s="57" t="s">
        <v>69</v>
      </c>
      <c r="D64" s="57" t="s">
        <v>43</v>
      </c>
      <c r="E64" s="40" t="s">
        <v>74</v>
      </c>
      <c r="F64" s="72"/>
      <c r="G64" s="183">
        <f>G65</f>
        <v>0</v>
      </c>
      <c r="H64" s="183">
        <f t="shared" si="12"/>
        <v>0</v>
      </c>
      <c r="I64" s="183">
        <f t="shared" si="12"/>
        <v>0</v>
      </c>
    </row>
    <row r="65" spans="1:9" ht="105" customHeight="1">
      <c r="A65" s="37" t="s">
        <v>75</v>
      </c>
      <c r="B65" s="71"/>
      <c r="C65" s="57" t="s">
        <v>69</v>
      </c>
      <c r="D65" s="57" t="s">
        <v>43</v>
      </c>
      <c r="E65" s="40" t="s">
        <v>76</v>
      </c>
      <c r="F65" s="39">
        <v>200</v>
      </c>
      <c r="G65" s="183">
        <v>0</v>
      </c>
      <c r="H65" s="184">
        <v>0</v>
      </c>
      <c r="I65" s="184">
        <v>0</v>
      </c>
    </row>
    <row r="66" spans="1:9" ht="26.25" customHeight="1">
      <c r="A66" s="67" t="s">
        <v>77</v>
      </c>
      <c r="B66" s="24"/>
      <c r="C66" s="64" t="s">
        <v>32</v>
      </c>
      <c r="D66" s="64" t="s">
        <v>78</v>
      </c>
      <c r="E66" s="36"/>
      <c r="F66" s="25"/>
      <c r="G66" s="25">
        <f>G67</f>
        <v>5786.4</v>
      </c>
      <c r="H66" s="185">
        <f t="shared" ref="H66:I66" si="13">H67</f>
        <v>0</v>
      </c>
      <c r="I66" s="185">
        <f t="shared" si="13"/>
        <v>0</v>
      </c>
    </row>
    <row r="67" spans="1:9">
      <c r="A67" s="117" t="s">
        <v>79</v>
      </c>
      <c r="B67" s="125"/>
      <c r="C67" s="142" t="s">
        <v>32</v>
      </c>
      <c r="D67" s="142" t="s">
        <v>78</v>
      </c>
      <c r="E67" s="161" t="s">
        <v>72</v>
      </c>
      <c r="F67" s="148"/>
      <c r="G67" s="173">
        <f>G72</f>
        <v>5786.4</v>
      </c>
      <c r="H67" s="199">
        <f t="shared" ref="H67:I67" si="14">H72</f>
        <v>0</v>
      </c>
      <c r="I67" s="199">
        <f t="shared" si="14"/>
        <v>0</v>
      </c>
    </row>
    <row r="68" spans="1:9">
      <c r="A68" s="118"/>
      <c r="B68" s="126"/>
      <c r="C68" s="143"/>
      <c r="D68" s="143"/>
      <c r="E68" s="162"/>
      <c r="F68" s="149"/>
      <c r="G68" s="174"/>
      <c r="H68" s="200"/>
      <c r="I68" s="200"/>
    </row>
    <row r="69" spans="1:9">
      <c r="A69" s="118"/>
      <c r="B69" s="126"/>
      <c r="C69" s="143"/>
      <c r="D69" s="143"/>
      <c r="E69" s="162"/>
      <c r="F69" s="149"/>
      <c r="G69" s="174"/>
      <c r="H69" s="200"/>
      <c r="I69" s="200"/>
    </row>
    <row r="70" spans="1:9">
      <c r="A70" s="118"/>
      <c r="B70" s="126"/>
      <c r="C70" s="143"/>
      <c r="D70" s="143"/>
      <c r="E70" s="162"/>
      <c r="F70" s="149"/>
      <c r="G70" s="174"/>
      <c r="H70" s="200"/>
      <c r="I70" s="200"/>
    </row>
    <row r="71" spans="1:9">
      <c r="A71" s="119"/>
      <c r="B71" s="127"/>
      <c r="C71" s="144"/>
      <c r="D71" s="144"/>
      <c r="E71" s="164"/>
      <c r="F71" s="172"/>
      <c r="G71" s="175"/>
      <c r="H71" s="201"/>
      <c r="I71" s="201"/>
    </row>
    <row r="72" spans="1:9" ht="69.75" customHeight="1">
      <c r="A72" s="37" t="s">
        <v>80</v>
      </c>
      <c r="B72" s="38"/>
      <c r="C72" s="57" t="s">
        <v>32</v>
      </c>
      <c r="D72" s="57" t="s">
        <v>78</v>
      </c>
      <c r="E72" s="40" t="s">
        <v>81</v>
      </c>
      <c r="F72" s="39"/>
      <c r="G72" s="39">
        <f>G73+G74</f>
        <v>5786.4</v>
      </c>
      <c r="H72" s="184">
        <v>0</v>
      </c>
      <c r="I72" s="184">
        <v>0</v>
      </c>
    </row>
    <row r="73" spans="1:9" ht="94.5" customHeight="1">
      <c r="A73" s="37" t="s">
        <v>82</v>
      </c>
      <c r="B73" s="38"/>
      <c r="C73" s="57" t="s">
        <v>32</v>
      </c>
      <c r="D73" s="57" t="s">
        <v>78</v>
      </c>
      <c r="E73" s="40" t="s">
        <v>83</v>
      </c>
      <c r="F73" s="39">
        <v>200</v>
      </c>
      <c r="G73" s="202">
        <v>3000</v>
      </c>
      <c r="H73" s="184">
        <v>0</v>
      </c>
      <c r="I73" s="184">
        <v>0</v>
      </c>
    </row>
    <row r="74" spans="1:9" ht="83.25" customHeight="1">
      <c r="A74" s="37" t="s">
        <v>82</v>
      </c>
      <c r="B74" s="38"/>
      <c r="C74" s="57" t="s">
        <v>32</v>
      </c>
      <c r="D74" s="57" t="s">
        <v>78</v>
      </c>
      <c r="E74" s="40" t="s">
        <v>84</v>
      </c>
      <c r="F74" s="39">
        <v>200</v>
      </c>
      <c r="G74" s="39">
        <v>2786.4</v>
      </c>
      <c r="H74" s="184">
        <v>0</v>
      </c>
      <c r="I74" s="184">
        <v>0</v>
      </c>
    </row>
    <row r="75" spans="1:9" ht="11.25" customHeight="1">
      <c r="A75" s="134" t="s">
        <v>85</v>
      </c>
      <c r="B75" s="128"/>
      <c r="C75" s="137" t="s">
        <v>86</v>
      </c>
      <c r="D75" s="137"/>
      <c r="E75" s="165"/>
      <c r="F75" s="176"/>
      <c r="G75" s="176">
        <f>G78+G85</f>
        <v>1046.7670800000001</v>
      </c>
      <c r="H75" s="176">
        <f>H78+H85</f>
        <v>333.08180000000004</v>
      </c>
      <c r="I75" s="176">
        <f>I78+I85</f>
        <v>315.18180000000001</v>
      </c>
    </row>
    <row r="76" spans="1:9">
      <c r="A76" s="135"/>
      <c r="B76" s="129"/>
      <c r="C76" s="138"/>
      <c r="D76" s="138"/>
      <c r="E76" s="166"/>
      <c r="F76" s="177"/>
      <c r="G76" s="177"/>
      <c r="H76" s="177"/>
      <c r="I76" s="177"/>
    </row>
    <row r="77" spans="1:9">
      <c r="A77" s="136"/>
      <c r="B77" s="130"/>
      <c r="C77" s="139"/>
      <c r="D77" s="139"/>
      <c r="E77" s="167"/>
      <c r="F77" s="178"/>
      <c r="G77" s="178"/>
      <c r="H77" s="178"/>
      <c r="I77" s="178"/>
    </row>
    <row r="78" spans="1:9" ht="26.25" customHeight="1">
      <c r="A78" s="23" t="s">
        <v>87</v>
      </c>
      <c r="B78" s="24"/>
      <c r="C78" s="64" t="s">
        <v>88</v>
      </c>
      <c r="D78" s="76" t="s">
        <v>46</v>
      </c>
      <c r="E78" s="36"/>
      <c r="F78" s="25"/>
      <c r="G78" s="185">
        <f>G79</f>
        <v>150</v>
      </c>
      <c r="H78" s="185">
        <f t="shared" ref="H78:I79" si="15">H79</f>
        <v>15</v>
      </c>
      <c r="I78" s="185">
        <f t="shared" si="15"/>
        <v>15</v>
      </c>
    </row>
    <row r="79" spans="1:9" ht="88.5" customHeight="1">
      <c r="A79" s="37" t="s">
        <v>79</v>
      </c>
      <c r="B79" s="38"/>
      <c r="C79" s="57" t="s">
        <v>88</v>
      </c>
      <c r="D79" s="77" t="s">
        <v>46</v>
      </c>
      <c r="E79" s="40" t="s">
        <v>72</v>
      </c>
      <c r="F79" s="39"/>
      <c r="G79" s="183">
        <f>G80</f>
        <v>150</v>
      </c>
      <c r="H79" s="183">
        <f t="shared" si="15"/>
        <v>15</v>
      </c>
      <c r="I79" s="183">
        <f t="shared" si="15"/>
        <v>15</v>
      </c>
    </row>
    <row r="80" spans="1:9" ht="46.5" customHeight="1">
      <c r="A80" s="37" t="s">
        <v>89</v>
      </c>
      <c r="B80" s="38"/>
      <c r="C80" s="57" t="s">
        <v>88</v>
      </c>
      <c r="D80" s="77" t="s">
        <v>46</v>
      </c>
      <c r="E80" s="40" t="s">
        <v>90</v>
      </c>
      <c r="F80" s="39"/>
      <c r="G80" s="183">
        <f>G81+G82+G83+G84</f>
        <v>150</v>
      </c>
      <c r="H80" s="183">
        <f t="shared" ref="H80:I80" si="16">H81+H82+H83+H84</f>
        <v>15</v>
      </c>
      <c r="I80" s="183">
        <f t="shared" si="16"/>
        <v>15</v>
      </c>
    </row>
    <row r="81" spans="1:9" ht="96.75" customHeight="1">
      <c r="A81" s="37" t="s">
        <v>91</v>
      </c>
      <c r="B81" s="38"/>
      <c r="C81" s="57" t="s">
        <v>88</v>
      </c>
      <c r="D81" s="77" t="s">
        <v>46</v>
      </c>
      <c r="E81" s="40" t="s">
        <v>92</v>
      </c>
      <c r="F81" s="39">
        <v>200</v>
      </c>
      <c r="G81" s="183">
        <v>0</v>
      </c>
      <c r="H81" s="184">
        <v>0</v>
      </c>
      <c r="I81" s="184">
        <v>0</v>
      </c>
    </row>
    <row r="82" spans="1:9" ht="105.75" customHeight="1">
      <c r="A82" s="37" t="s">
        <v>93</v>
      </c>
      <c r="B82" s="38"/>
      <c r="C82" s="57" t="s">
        <v>88</v>
      </c>
      <c r="D82" s="77" t="s">
        <v>46</v>
      </c>
      <c r="E82" s="40" t="s">
        <v>92</v>
      </c>
      <c r="F82" s="39">
        <v>200</v>
      </c>
      <c r="G82" s="183">
        <v>0</v>
      </c>
      <c r="H82" s="184">
        <v>0</v>
      </c>
      <c r="I82" s="184">
        <v>0</v>
      </c>
    </row>
    <row r="83" spans="1:9" ht="99.75" customHeight="1">
      <c r="A83" s="37" t="s">
        <v>94</v>
      </c>
      <c r="B83" s="68"/>
      <c r="C83" s="57" t="s">
        <v>88</v>
      </c>
      <c r="D83" s="77" t="s">
        <v>46</v>
      </c>
      <c r="E83" s="40" t="s">
        <v>92</v>
      </c>
      <c r="F83" s="39">
        <v>200</v>
      </c>
      <c r="G83" s="183">
        <v>0</v>
      </c>
      <c r="H83" s="184">
        <v>0</v>
      </c>
      <c r="I83" s="184">
        <v>0</v>
      </c>
    </row>
    <row r="84" spans="1:9" ht="99.75" customHeight="1">
      <c r="A84" s="37" t="s">
        <v>91</v>
      </c>
      <c r="B84" s="68"/>
      <c r="C84" s="57" t="s">
        <v>88</v>
      </c>
      <c r="D84" s="77" t="s">
        <v>46</v>
      </c>
      <c r="E84" s="40" t="s">
        <v>95</v>
      </c>
      <c r="F84" s="39">
        <v>200</v>
      </c>
      <c r="G84" s="183">
        <v>150</v>
      </c>
      <c r="H84" s="184">
        <v>15</v>
      </c>
      <c r="I84" s="184">
        <v>15</v>
      </c>
    </row>
    <row r="85" spans="1:9">
      <c r="A85" s="131" t="s">
        <v>96</v>
      </c>
      <c r="B85" s="120"/>
      <c r="C85" s="140" t="s">
        <v>88</v>
      </c>
      <c r="D85" s="151" t="s">
        <v>48</v>
      </c>
      <c r="E85" s="159"/>
      <c r="F85" s="146"/>
      <c r="G85" s="146">
        <f>G87</f>
        <v>896.76708000000008</v>
      </c>
      <c r="H85" s="146">
        <f t="shared" ref="H85:I85" si="17">H87</f>
        <v>318.08180000000004</v>
      </c>
      <c r="I85" s="146">
        <f t="shared" si="17"/>
        <v>300.18180000000001</v>
      </c>
    </row>
    <row r="86" spans="1:9">
      <c r="A86" s="132"/>
      <c r="B86" s="121"/>
      <c r="C86" s="141"/>
      <c r="D86" s="152"/>
      <c r="E86" s="160"/>
      <c r="F86" s="147"/>
      <c r="G86" s="147"/>
      <c r="H86" s="147"/>
      <c r="I86" s="147"/>
    </row>
    <row r="87" spans="1:9" ht="30" customHeight="1">
      <c r="A87" s="117" t="s">
        <v>79</v>
      </c>
      <c r="B87" s="125"/>
      <c r="C87" s="142" t="s">
        <v>86</v>
      </c>
      <c r="D87" s="153" t="s">
        <v>56</v>
      </c>
      <c r="E87" s="161" t="s">
        <v>72</v>
      </c>
      <c r="F87" s="148"/>
      <c r="G87" s="148">
        <f>G92+G96</f>
        <v>896.76708000000008</v>
      </c>
      <c r="H87" s="148">
        <f>H92+H96</f>
        <v>318.08180000000004</v>
      </c>
      <c r="I87" s="148">
        <f>I92+I96</f>
        <v>300.18180000000001</v>
      </c>
    </row>
    <row r="88" spans="1:9">
      <c r="A88" s="118"/>
      <c r="B88" s="126"/>
      <c r="C88" s="143"/>
      <c r="D88" s="154"/>
      <c r="E88" s="162"/>
      <c r="F88" s="149"/>
      <c r="G88" s="149"/>
      <c r="H88" s="149"/>
      <c r="I88" s="149"/>
    </row>
    <row r="89" spans="1:9">
      <c r="A89" s="118"/>
      <c r="B89" s="126"/>
      <c r="C89" s="143"/>
      <c r="D89" s="154"/>
      <c r="E89" s="162"/>
      <c r="F89" s="149"/>
      <c r="G89" s="149"/>
      <c r="H89" s="149"/>
      <c r="I89" s="149"/>
    </row>
    <row r="90" spans="1:9">
      <c r="A90" s="118"/>
      <c r="B90" s="126"/>
      <c r="C90" s="143"/>
      <c r="D90" s="154"/>
      <c r="E90" s="162"/>
      <c r="F90" s="149"/>
      <c r="G90" s="149"/>
      <c r="H90" s="149"/>
      <c r="I90" s="149"/>
    </row>
    <row r="91" spans="1:9">
      <c r="A91" s="119"/>
      <c r="B91" s="127"/>
      <c r="C91" s="144"/>
      <c r="D91" s="155"/>
      <c r="E91" s="164"/>
      <c r="F91" s="172"/>
      <c r="G91" s="172"/>
      <c r="H91" s="172"/>
      <c r="I91" s="172"/>
    </row>
    <row r="92" spans="1:9" ht="39" customHeight="1">
      <c r="A92" s="37" t="s">
        <v>97</v>
      </c>
      <c r="B92" s="38"/>
      <c r="C92" s="57" t="s">
        <v>86</v>
      </c>
      <c r="D92" s="77" t="s">
        <v>56</v>
      </c>
      <c r="E92" s="40" t="s">
        <v>98</v>
      </c>
      <c r="F92" s="39"/>
      <c r="G92" s="39">
        <f>G93+G94+G95</f>
        <v>540.36108000000002</v>
      </c>
      <c r="H92" s="39">
        <f t="shared" ref="H92:I92" si="18">H93+H94+H95</f>
        <v>173.87880000000001</v>
      </c>
      <c r="I92" s="39">
        <f t="shared" si="18"/>
        <v>165.97880000000001</v>
      </c>
    </row>
    <row r="93" spans="1:9" ht="65.25" customHeight="1">
      <c r="A93" s="37" t="s">
        <v>99</v>
      </c>
      <c r="B93" s="38"/>
      <c r="C93" s="57" t="s">
        <v>86</v>
      </c>
      <c r="D93" s="77" t="s">
        <v>56</v>
      </c>
      <c r="E93" s="40" t="s">
        <v>100</v>
      </c>
      <c r="F93" s="39">
        <v>200</v>
      </c>
      <c r="G93" s="39">
        <v>76.058800000000005</v>
      </c>
      <c r="H93" s="41">
        <v>76.058800000000005</v>
      </c>
      <c r="I93" s="41">
        <v>76.058800000000005</v>
      </c>
    </row>
    <row r="94" spans="1:9" ht="69.75" customHeight="1">
      <c r="A94" s="37" t="s">
        <v>101</v>
      </c>
      <c r="B94" s="38"/>
      <c r="C94" s="57" t="s">
        <v>86</v>
      </c>
      <c r="D94" s="77" t="s">
        <v>56</v>
      </c>
      <c r="E94" s="40" t="s">
        <v>100</v>
      </c>
      <c r="F94" s="39">
        <v>200</v>
      </c>
      <c r="G94" s="183">
        <v>8</v>
      </c>
      <c r="H94" s="184">
        <v>8</v>
      </c>
      <c r="I94" s="184">
        <v>8</v>
      </c>
    </row>
    <row r="95" spans="1:9" ht="66.75" customHeight="1">
      <c r="A95" s="37" t="s">
        <v>102</v>
      </c>
      <c r="B95" s="38"/>
      <c r="C95" s="57" t="s">
        <v>86</v>
      </c>
      <c r="D95" s="77" t="s">
        <v>56</v>
      </c>
      <c r="E95" s="40" t="s">
        <v>103</v>
      </c>
      <c r="F95" s="39">
        <v>200</v>
      </c>
      <c r="G95" s="39">
        <v>456.30228</v>
      </c>
      <c r="H95" s="41">
        <v>89.82</v>
      </c>
      <c r="I95" s="41">
        <v>81.92</v>
      </c>
    </row>
    <row r="96" spans="1:9" ht="85.5" customHeight="1">
      <c r="A96" s="78" t="s">
        <v>104</v>
      </c>
      <c r="B96" s="79"/>
      <c r="C96" s="80" t="s">
        <v>88</v>
      </c>
      <c r="D96" s="81" t="s">
        <v>48</v>
      </c>
      <c r="E96" s="82" t="s">
        <v>105</v>
      </c>
      <c r="F96" s="83"/>
      <c r="G96" s="83">
        <f>G97+G98</f>
        <v>356.40600000000001</v>
      </c>
      <c r="H96" s="83">
        <f t="shared" ref="H96:I96" si="19">H97+H98</f>
        <v>144.203</v>
      </c>
      <c r="I96" s="83">
        <f t="shared" si="19"/>
        <v>134.203</v>
      </c>
    </row>
    <row r="97" spans="1:9" ht="85.5" customHeight="1">
      <c r="A97" s="37" t="s">
        <v>106</v>
      </c>
      <c r="B97" s="41"/>
      <c r="C97" s="57" t="s">
        <v>88</v>
      </c>
      <c r="D97" s="57" t="s">
        <v>48</v>
      </c>
      <c r="E97" s="40" t="s">
        <v>107</v>
      </c>
      <c r="F97" s="39"/>
      <c r="G97" s="39">
        <v>208.40600000000001</v>
      </c>
      <c r="H97" s="39">
        <v>104.203</v>
      </c>
      <c r="I97" s="39">
        <v>104.203</v>
      </c>
    </row>
    <row r="98" spans="1:9" ht="54.75" customHeight="1">
      <c r="A98" s="116" t="s">
        <v>106</v>
      </c>
      <c r="B98" s="124"/>
      <c r="C98" s="145" t="s">
        <v>88</v>
      </c>
      <c r="D98" s="145" t="s">
        <v>48</v>
      </c>
      <c r="E98" s="163" t="s">
        <v>108</v>
      </c>
      <c r="F98" s="150">
        <v>200</v>
      </c>
      <c r="G98" s="203">
        <v>148</v>
      </c>
      <c r="H98" s="204">
        <v>40</v>
      </c>
      <c r="I98" s="204">
        <v>30</v>
      </c>
    </row>
    <row r="99" spans="1:9" ht="15" hidden="1" customHeight="1">
      <c r="A99" s="116"/>
      <c r="B99" s="124"/>
      <c r="C99" s="145"/>
      <c r="D99" s="145"/>
      <c r="E99" s="163"/>
      <c r="F99" s="150"/>
      <c r="G99" s="205"/>
      <c r="H99" s="206"/>
      <c r="I99" s="206"/>
    </row>
    <row r="100" spans="1:9" ht="15" hidden="1" customHeight="1">
      <c r="A100" s="116"/>
      <c r="B100" s="124"/>
      <c r="C100" s="145"/>
      <c r="D100" s="145"/>
      <c r="E100" s="163"/>
      <c r="F100" s="150"/>
      <c r="G100" s="205"/>
      <c r="H100" s="206"/>
      <c r="I100" s="206"/>
    </row>
    <row r="101" spans="1:9" ht="15" hidden="1" customHeight="1">
      <c r="A101" s="116"/>
      <c r="B101" s="124"/>
      <c r="C101" s="145"/>
      <c r="D101" s="145"/>
      <c r="E101" s="163"/>
      <c r="F101" s="150"/>
      <c r="G101" s="205"/>
      <c r="H101" s="206"/>
      <c r="I101" s="206"/>
    </row>
    <row r="102" spans="1:9" ht="15.75" hidden="1" customHeight="1">
      <c r="A102" s="116"/>
      <c r="B102" s="124"/>
      <c r="C102" s="145"/>
      <c r="D102" s="145"/>
      <c r="E102" s="163"/>
      <c r="F102" s="150"/>
      <c r="G102" s="205"/>
      <c r="H102" s="206"/>
      <c r="I102" s="206"/>
    </row>
    <row r="103" spans="1:9" ht="15.75" customHeight="1">
      <c r="A103" s="116"/>
      <c r="B103" s="124"/>
      <c r="C103" s="145"/>
      <c r="D103" s="145"/>
      <c r="E103" s="163"/>
      <c r="F103" s="150"/>
      <c r="G103" s="207"/>
      <c r="H103" s="208"/>
      <c r="I103" s="208"/>
    </row>
    <row r="104" spans="1:9" ht="33" customHeight="1">
      <c r="A104" s="84" t="s">
        <v>109</v>
      </c>
      <c r="B104" s="85"/>
      <c r="C104" s="60">
        <v>10</v>
      </c>
      <c r="D104" s="60"/>
      <c r="E104" s="61"/>
      <c r="F104" s="62"/>
      <c r="G104" s="197">
        <f>G105</f>
        <v>300</v>
      </c>
      <c r="H104" s="197">
        <f t="shared" ref="H104:I106" si="20">H105</f>
        <v>50</v>
      </c>
      <c r="I104" s="197">
        <f t="shared" si="20"/>
        <v>50</v>
      </c>
    </row>
    <row r="105" spans="1:9" ht="25.5" customHeight="1">
      <c r="A105" s="23" t="s">
        <v>110</v>
      </c>
      <c r="B105" s="46"/>
      <c r="C105" s="64">
        <v>10</v>
      </c>
      <c r="D105" s="64" t="s">
        <v>43</v>
      </c>
      <c r="E105" s="36"/>
      <c r="F105" s="25"/>
      <c r="G105" s="185">
        <f>G106</f>
        <v>300</v>
      </c>
      <c r="H105" s="185">
        <f t="shared" si="20"/>
        <v>50</v>
      </c>
      <c r="I105" s="185">
        <f t="shared" si="20"/>
        <v>50</v>
      </c>
    </row>
    <row r="106" spans="1:9" ht="92.25" customHeight="1">
      <c r="A106" s="37" t="s">
        <v>24</v>
      </c>
      <c r="B106" s="41"/>
      <c r="C106" s="57">
        <v>10</v>
      </c>
      <c r="D106" s="57" t="s">
        <v>43</v>
      </c>
      <c r="E106" s="40" t="s">
        <v>25</v>
      </c>
      <c r="F106" s="39"/>
      <c r="G106" s="183">
        <f>G107</f>
        <v>300</v>
      </c>
      <c r="H106" s="183">
        <f t="shared" si="20"/>
        <v>50</v>
      </c>
      <c r="I106" s="183">
        <f t="shared" si="20"/>
        <v>50</v>
      </c>
    </row>
    <row r="107" spans="1:9" ht="87.75" customHeight="1">
      <c r="A107" s="37" t="s">
        <v>24</v>
      </c>
      <c r="B107" s="41"/>
      <c r="C107" s="57">
        <v>10</v>
      </c>
      <c r="D107" s="57" t="s">
        <v>43</v>
      </c>
      <c r="E107" s="40" t="s">
        <v>25</v>
      </c>
      <c r="F107" s="39"/>
      <c r="G107" s="183">
        <f>G108</f>
        <v>300</v>
      </c>
      <c r="H107" s="183">
        <f>H108</f>
        <v>50</v>
      </c>
      <c r="I107" s="183">
        <f>I108</f>
        <v>50</v>
      </c>
    </row>
    <row r="108" spans="1:9" ht="86.25" customHeight="1">
      <c r="A108" s="37" t="s">
        <v>111</v>
      </c>
      <c r="B108" s="41"/>
      <c r="C108" s="57">
        <v>10</v>
      </c>
      <c r="D108" s="57" t="s">
        <v>43</v>
      </c>
      <c r="E108" s="40" t="s">
        <v>112</v>
      </c>
      <c r="F108" s="39">
        <v>300</v>
      </c>
      <c r="G108" s="183">
        <v>300</v>
      </c>
      <c r="H108" s="183">
        <v>50</v>
      </c>
      <c r="I108" s="184">
        <v>50</v>
      </c>
    </row>
    <row r="109" spans="1:9" ht="54.75" customHeight="1">
      <c r="A109" s="84" t="s">
        <v>113</v>
      </c>
      <c r="B109" s="85"/>
      <c r="C109" s="60">
        <v>13</v>
      </c>
      <c r="D109" s="60"/>
      <c r="E109" s="61"/>
      <c r="F109" s="62"/>
      <c r="G109" s="62">
        <f>G110</f>
        <v>0.41471999999999998</v>
      </c>
      <c r="H109" s="197">
        <f t="shared" ref="H109:I109" si="21">H110</f>
        <v>0</v>
      </c>
      <c r="I109" s="197">
        <f t="shared" si="21"/>
        <v>0</v>
      </c>
    </row>
    <row r="110" spans="1:9" ht="49.5" customHeight="1">
      <c r="A110" s="67" t="s">
        <v>114</v>
      </c>
      <c r="B110" s="46"/>
      <c r="C110" s="64">
        <v>13</v>
      </c>
      <c r="D110" s="64" t="s">
        <v>43</v>
      </c>
      <c r="E110" s="36"/>
      <c r="F110" s="25"/>
      <c r="G110" s="25">
        <f>G111</f>
        <v>0.41471999999999998</v>
      </c>
      <c r="H110" s="185">
        <f t="shared" ref="H110:I110" si="22">H111</f>
        <v>0</v>
      </c>
      <c r="I110" s="185">
        <f t="shared" si="22"/>
        <v>0</v>
      </c>
    </row>
    <row r="111" spans="1:9" ht="76.5" customHeight="1">
      <c r="A111" s="37" t="s">
        <v>115</v>
      </c>
      <c r="B111" s="41"/>
      <c r="C111" s="57">
        <v>13</v>
      </c>
      <c r="D111" s="57" t="s">
        <v>43</v>
      </c>
      <c r="E111" s="40" t="s">
        <v>27</v>
      </c>
      <c r="F111" s="39"/>
      <c r="G111" s="39">
        <f>G112</f>
        <v>0.41471999999999998</v>
      </c>
      <c r="H111" s="183">
        <f t="shared" ref="H111:I111" si="23">H112</f>
        <v>0</v>
      </c>
      <c r="I111" s="183">
        <f t="shared" si="23"/>
        <v>0</v>
      </c>
    </row>
    <row r="112" spans="1:9" ht="38.25" customHeight="1">
      <c r="A112" s="66" t="s">
        <v>116</v>
      </c>
      <c r="B112" s="41"/>
      <c r="C112" s="57">
        <v>13</v>
      </c>
      <c r="D112" s="57" t="s">
        <v>43</v>
      </c>
      <c r="E112" s="40" t="s">
        <v>117</v>
      </c>
      <c r="F112" s="39">
        <v>700</v>
      </c>
      <c r="G112" s="39">
        <v>0.41471999999999998</v>
      </c>
      <c r="H112" s="184">
        <v>0</v>
      </c>
      <c r="I112" s="184">
        <v>0</v>
      </c>
    </row>
    <row r="113" spans="1:9" ht="30.75" customHeight="1">
      <c r="A113" s="86" t="s">
        <v>118</v>
      </c>
      <c r="B113" s="87">
        <v>914</v>
      </c>
      <c r="C113" s="88"/>
      <c r="D113" s="88"/>
      <c r="E113" s="89"/>
      <c r="F113" s="90"/>
      <c r="G113" s="91">
        <f>G114</f>
        <v>1275.9000000000001</v>
      </c>
      <c r="H113" s="91">
        <f t="shared" ref="H113:I114" si="24">H114</f>
        <v>355.6</v>
      </c>
      <c r="I113" s="91">
        <f t="shared" si="24"/>
        <v>419.2</v>
      </c>
    </row>
    <row r="114" spans="1:9" ht="29.25" customHeight="1">
      <c r="A114" s="84" t="s">
        <v>119</v>
      </c>
      <c r="B114" s="70"/>
      <c r="C114" s="60" t="s">
        <v>120</v>
      </c>
      <c r="D114" s="60"/>
      <c r="E114" s="61"/>
      <c r="F114" s="62"/>
      <c r="G114" s="92">
        <f>G115</f>
        <v>1275.9000000000001</v>
      </c>
      <c r="H114" s="92">
        <f t="shared" si="24"/>
        <v>355.6</v>
      </c>
      <c r="I114" s="92">
        <f t="shared" si="24"/>
        <v>419.2</v>
      </c>
    </row>
    <row r="115" spans="1:9">
      <c r="A115" s="23" t="s">
        <v>121</v>
      </c>
      <c r="B115" s="24"/>
      <c r="C115" s="64" t="s">
        <v>120</v>
      </c>
      <c r="D115" s="64" t="s">
        <v>21</v>
      </c>
      <c r="E115" s="93"/>
      <c r="F115" s="94"/>
      <c r="G115" s="95">
        <f>G119</f>
        <v>1275.9000000000001</v>
      </c>
      <c r="H115" s="95">
        <f t="shared" ref="H115:I115" si="25">H119</f>
        <v>355.6</v>
      </c>
      <c r="I115" s="95">
        <f t="shared" si="25"/>
        <v>419.2</v>
      </c>
    </row>
    <row r="116" spans="1:9" ht="60.75" customHeight="1">
      <c r="A116" s="117" t="s">
        <v>122</v>
      </c>
      <c r="B116" s="125"/>
      <c r="C116" s="142" t="s">
        <v>120</v>
      </c>
      <c r="D116" s="156" t="s">
        <v>21</v>
      </c>
      <c r="E116" s="163" t="s">
        <v>123</v>
      </c>
      <c r="F116" s="150"/>
      <c r="G116" s="96">
        <f>G119</f>
        <v>1275.9000000000001</v>
      </c>
      <c r="H116" s="96">
        <f t="shared" ref="H116:I116" si="26">H119</f>
        <v>355.6</v>
      </c>
      <c r="I116" s="96">
        <f t="shared" si="26"/>
        <v>419.2</v>
      </c>
    </row>
    <row r="117" spans="1:9" hidden="1">
      <c r="A117" s="118"/>
      <c r="B117" s="126"/>
      <c r="C117" s="143"/>
      <c r="D117" s="157"/>
      <c r="E117" s="163"/>
      <c r="F117" s="150"/>
      <c r="G117" s="96"/>
      <c r="H117" s="97"/>
      <c r="I117" s="97"/>
    </row>
    <row r="118" spans="1:9" hidden="1">
      <c r="A118" s="119"/>
      <c r="B118" s="127"/>
      <c r="C118" s="144"/>
      <c r="D118" s="158"/>
      <c r="E118" s="163"/>
      <c r="F118" s="150"/>
      <c r="G118" s="96">
        <v>1367.8</v>
      </c>
      <c r="H118" s="97">
        <v>1667.1</v>
      </c>
      <c r="I118" s="97">
        <v>546</v>
      </c>
    </row>
    <row r="119" spans="1:9" ht="64.5">
      <c r="A119" s="37" t="s">
        <v>124</v>
      </c>
      <c r="B119" s="38"/>
      <c r="C119" s="57" t="s">
        <v>120</v>
      </c>
      <c r="D119" s="57" t="s">
        <v>21</v>
      </c>
      <c r="E119" s="40" t="s">
        <v>125</v>
      </c>
      <c r="F119" s="39"/>
      <c r="G119" s="39">
        <f>G120+G121+G122+G124+G125</f>
        <v>1275.9000000000001</v>
      </c>
      <c r="H119" s="39">
        <f t="shared" ref="H119:I119" si="27">H120+H121+H122+H124+H125</f>
        <v>355.6</v>
      </c>
      <c r="I119" s="39">
        <f t="shared" si="27"/>
        <v>419.2</v>
      </c>
    </row>
    <row r="120" spans="1:9" ht="54" customHeight="1">
      <c r="A120" s="37" t="s">
        <v>34</v>
      </c>
      <c r="B120" s="38"/>
      <c r="C120" s="57" t="s">
        <v>120</v>
      </c>
      <c r="D120" s="57" t="s">
        <v>21</v>
      </c>
      <c r="E120" s="40" t="s">
        <v>126</v>
      </c>
      <c r="F120" s="39">
        <v>800</v>
      </c>
      <c r="G120" s="183">
        <v>52</v>
      </c>
      <c r="H120" s="184">
        <v>22</v>
      </c>
      <c r="I120" s="184">
        <v>12</v>
      </c>
    </row>
    <row r="121" spans="1:9" ht="168" customHeight="1">
      <c r="A121" s="37" t="s">
        <v>127</v>
      </c>
      <c r="B121" s="38"/>
      <c r="C121" s="57" t="s">
        <v>120</v>
      </c>
      <c r="D121" s="57" t="s">
        <v>21</v>
      </c>
      <c r="E121" s="40" t="s">
        <v>128</v>
      </c>
      <c r="F121" s="39">
        <v>100</v>
      </c>
      <c r="G121" s="39">
        <v>1037.5999999999999</v>
      </c>
      <c r="H121" s="41">
        <v>280.60000000000002</v>
      </c>
      <c r="I121" s="41">
        <v>365.2</v>
      </c>
    </row>
    <row r="122" spans="1:9" ht="81" customHeight="1">
      <c r="A122" s="49" t="s">
        <v>129</v>
      </c>
      <c r="B122" s="98"/>
      <c r="C122" s="99" t="s">
        <v>120</v>
      </c>
      <c r="D122" s="99" t="s">
        <v>21</v>
      </c>
      <c r="E122" s="100" t="s">
        <v>128</v>
      </c>
      <c r="F122" s="42">
        <v>200</v>
      </c>
      <c r="G122" s="42">
        <v>186.3</v>
      </c>
      <c r="H122" s="209">
        <v>53</v>
      </c>
      <c r="I122" s="209">
        <v>42</v>
      </c>
    </row>
    <row r="123" spans="1:9">
      <c r="A123" s="37"/>
      <c r="B123" s="38"/>
      <c r="C123" s="57"/>
      <c r="D123" s="57"/>
      <c r="E123" s="40"/>
      <c r="F123" s="39"/>
      <c r="G123" s="39"/>
      <c r="H123" s="41"/>
      <c r="I123" s="41"/>
    </row>
    <row r="124" spans="1:9" ht="114.75" customHeight="1">
      <c r="A124" s="49" t="s">
        <v>130</v>
      </c>
      <c r="B124" s="98"/>
      <c r="C124" s="99" t="s">
        <v>120</v>
      </c>
      <c r="D124" s="99" t="s">
        <v>21</v>
      </c>
      <c r="E124" s="100" t="s">
        <v>131</v>
      </c>
      <c r="F124" s="42">
        <v>200</v>
      </c>
      <c r="G124" s="186">
        <v>0</v>
      </c>
      <c r="H124" s="209">
        <v>0</v>
      </c>
      <c r="I124" s="209">
        <v>0</v>
      </c>
    </row>
    <row r="125" spans="1:9" ht="101.25" customHeight="1">
      <c r="A125" s="47" t="s">
        <v>132</v>
      </c>
      <c r="B125" s="101"/>
      <c r="C125" s="102" t="s">
        <v>120</v>
      </c>
      <c r="D125" s="102" t="s">
        <v>21</v>
      </c>
      <c r="E125" s="103" t="s">
        <v>131</v>
      </c>
      <c r="F125" s="104">
        <v>200</v>
      </c>
      <c r="G125" s="210">
        <v>0</v>
      </c>
      <c r="H125" s="211">
        <v>0</v>
      </c>
      <c r="I125" s="211">
        <v>0</v>
      </c>
    </row>
    <row r="126" spans="1:9">
      <c r="A126" s="37"/>
      <c r="B126" s="38"/>
      <c r="C126" s="39"/>
      <c r="D126" s="39"/>
      <c r="E126" s="40"/>
      <c r="F126" s="39"/>
      <c r="G126" s="39"/>
      <c r="H126" s="41"/>
      <c r="I126" s="41"/>
    </row>
  </sheetData>
  <mergeCells count="92">
    <mergeCell ref="I85:I86"/>
    <mergeCell ref="I87:I91"/>
    <mergeCell ref="I98:I103"/>
    <mergeCell ref="H36:H37"/>
    <mergeCell ref="H38:H41"/>
    <mergeCell ref="H42:H44"/>
    <mergeCell ref="H67:H71"/>
    <mergeCell ref="I36:I37"/>
    <mergeCell ref="I38:I41"/>
    <mergeCell ref="I42:I44"/>
    <mergeCell ref="I67:I71"/>
    <mergeCell ref="I75:I77"/>
    <mergeCell ref="E85:E86"/>
    <mergeCell ref="E87:E91"/>
    <mergeCell ref="E98:E103"/>
    <mergeCell ref="E116:E118"/>
    <mergeCell ref="H75:H77"/>
    <mergeCell ref="G75:G77"/>
    <mergeCell ref="G85:G86"/>
    <mergeCell ref="G87:G91"/>
    <mergeCell ref="H85:H86"/>
    <mergeCell ref="H87:H91"/>
    <mergeCell ref="H98:H103"/>
    <mergeCell ref="F116:F118"/>
    <mergeCell ref="F36:F37"/>
    <mergeCell ref="F38:F41"/>
    <mergeCell ref="F42:F44"/>
    <mergeCell ref="F67:F71"/>
    <mergeCell ref="G98:G103"/>
    <mergeCell ref="G67:G71"/>
    <mergeCell ref="F75:F77"/>
    <mergeCell ref="F85:F86"/>
    <mergeCell ref="F87:F91"/>
    <mergeCell ref="F98:F103"/>
    <mergeCell ref="E36:E37"/>
    <mergeCell ref="E38:E41"/>
    <mergeCell ref="E42:E44"/>
    <mergeCell ref="E67:E71"/>
    <mergeCell ref="E75:E77"/>
    <mergeCell ref="C98:C103"/>
    <mergeCell ref="C116:C118"/>
    <mergeCell ref="D15:D19"/>
    <mergeCell ref="D36:D37"/>
    <mergeCell ref="D38:D41"/>
    <mergeCell ref="D42:D44"/>
    <mergeCell ref="D67:D71"/>
    <mergeCell ref="D75:D77"/>
    <mergeCell ref="D85:D86"/>
    <mergeCell ref="D87:D91"/>
    <mergeCell ref="D98:D103"/>
    <mergeCell ref="D116:D118"/>
    <mergeCell ref="C36:C37"/>
    <mergeCell ref="C38:C41"/>
    <mergeCell ref="C42:C44"/>
    <mergeCell ref="C67:C71"/>
    <mergeCell ref="C75:C77"/>
    <mergeCell ref="A85:A86"/>
    <mergeCell ref="A87:A91"/>
    <mergeCell ref="C85:C86"/>
    <mergeCell ref="C87:C91"/>
    <mergeCell ref="A98:A103"/>
    <mergeCell ref="A116:A118"/>
    <mergeCell ref="B36:B37"/>
    <mergeCell ref="B38:B41"/>
    <mergeCell ref="B42:B44"/>
    <mergeCell ref="B67:B71"/>
    <mergeCell ref="B75:B77"/>
    <mergeCell ref="B85:B86"/>
    <mergeCell ref="B87:B91"/>
    <mergeCell ref="B98:B103"/>
    <mergeCell ref="B116:B118"/>
    <mergeCell ref="A36:A37"/>
    <mergeCell ref="A38:A41"/>
    <mergeCell ref="A42:A44"/>
    <mergeCell ref="A67:A71"/>
    <mergeCell ref="A75:A77"/>
    <mergeCell ref="A6:I6"/>
    <mergeCell ref="A7:I7"/>
    <mergeCell ref="A9:I9"/>
    <mergeCell ref="A10:I10"/>
    <mergeCell ref="A15:A19"/>
    <mergeCell ref="C15:C19"/>
    <mergeCell ref="E15:E19"/>
    <mergeCell ref="G15:G19"/>
    <mergeCell ref="H15:H19"/>
    <mergeCell ref="F15:F19"/>
    <mergeCell ref="I15:I19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cp:lastPrinted>2024-12-02T05:52:56Z</cp:lastPrinted>
  <dcterms:created xsi:type="dcterms:W3CDTF">2006-09-28T05:33:00Z</dcterms:created>
  <dcterms:modified xsi:type="dcterms:W3CDTF">2024-12-23T11:13:53Z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329113DA04A6480EB83AD8D727297F6E_12</vt:lpwstr>
  </property>
  <property fmtid="{D5CDD505-2E9C-101B-9397-08002B2CF9AE}" pid="3" name="KSOProductBuildVer">
    <vt:lpwstr>1049-12.2.0.18607</vt:lpwstr>
  </property>
</Properties>
</file>